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8010"/>
  </bookViews>
  <sheets>
    <sheet name="综合成绩" sheetId="2" r:id="rId1"/>
  </sheets>
  <definedNames>
    <definedName name="_xlnm._FilterDatabase" localSheetId="0" hidden="1">综合成绩!$C$1:$C$209</definedName>
    <definedName name="_xlnm.Print_Titles" localSheetId="0">综合成绩!$2:$3</definedName>
  </definedNames>
  <calcPr calcId="125725"/>
</workbook>
</file>

<file path=xl/calcChain.xml><?xml version="1.0" encoding="utf-8"?>
<calcChain xmlns="http://schemas.openxmlformats.org/spreadsheetml/2006/main">
  <c r="H209" i="2"/>
  <c r="I209" s="1"/>
  <c r="K209" s="1"/>
  <c r="M209" s="1"/>
  <c r="N209" s="1"/>
  <c r="H208"/>
  <c r="I208" s="1"/>
  <c r="K208" s="1"/>
  <c r="M208" s="1"/>
  <c r="H207"/>
  <c r="I207" s="1"/>
  <c r="K207" s="1"/>
  <c r="H206"/>
  <c r="I206" s="1"/>
  <c r="K206" s="1"/>
  <c r="M206" s="1"/>
  <c r="H205"/>
  <c r="I205" s="1"/>
  <c r="K205" s="1"/>
  <c r="M205" s="1"/>
  <c r="H204"/>
  <c r="I204" s="1"/>
  <c r="K204" s="1"/>
  <c r="M204" s="1"/>
  <c r="H203"/>
  <c r="I203" s="1"/>
  <c r="K203" s="1"/>
  <c r="M203" s="1"/>
  <c r="H202"/>
  <c r="I202" s="1"/>
  <c r="K202" s="1"/>
  <c r="M202" s="1"/>
  <c r="H201"/>
  <c r="I201" s="1"/>
  <c r="K201" s="1"/>
  <c r="M201" s="1"/>
  <c r="H200"/>
  <c r="I200" s="1"/>
  <c r="K200" s="1"/>
  <c r="M200" s="1"/>
  <c r="H199"/>
  <c r="I199" s="1"/>
  <c r="K199" s="1"/>
  <c r="M199" s="1"/>
  <c r="H198"/>
  <c r="I198" s="1"/>
  <c r="K198" s="1"/>
  <c r="M198" s="1"/>
  <c r="H197"/>
  <c r="I197" s="1"/>
  <c r="K197" s="1"/>
  <c r="M197" s="1"/>
  <c r="H196"/>
  <c r="I196" s="1"/>
  <c r="K196" s="1"/>
  <c r="M196" s="1"/>
  <c r="H195"/>
  <c r="I195" s="1"/>
  <c r="K195" s="1"/>
  <c r="M195" s="1"/>
  <c r="H194"/>
  <c r="I194" s="1"/>
  <c r="K194" s="1"/>
  <c r="M194" s="1"/>
  <c r="H193"/>
  <c r="I193" s="1"/>
  <c r="K193" s="1"/>
  <c r="M193" s="1"/>
  <c r="H192"/>
  <c r="I192" s="1"/>
  <c r="K192" s="1"/>
  <c r="M192" s="1"/>
  <c r="H191"/>
  <c r="I191" s="1"/>
  <c r="K191" s="1"/>
  <c r="M191" s="1"/>
  <c r="H190"/>
  <c r="I190" s="1"/>
  <c r="K190" s="1"/>
  <c r="M190" s="1"/>
  <c r="H189"/>
  <c r="I189" s="1"/>
  <c r="K189" s="1"/>
  <c r="M189" s="1"/>
  <c r="H188"/>
  <c r="I188" s="1"/>
  <c r="K188" s="1"/>
  <c r="M188" s="1"/>
  <c r="H187"/>
  <c r="I187" s="1"/>
  <c r="K187" s="1"/>
  <c r="M187" s="1"/>
  <c r="H186"/>
  <c r="I186" s="1"/>
  <c r="K186" s="1"/>
  <c r="M186" s="1"/>
  <c r="H185"/>
  <c r="I185" s="1"/>
  <c r="K185" s="1"/>
  <c r="M185" s="1"/>
  <c r="H184"/>
  <c r="I184" s="1"/>
  <c r="K184" s="1"/>
  <c r="M184" s="1"/>
  <c r="H183"/>
  <c r="I183" s="1"/>
  <c r="K183" s="1"/>
  <c r="M183" s="1"/>
  <c r="H182"/>
  <c r="I182" s="1"/>
  <c r="K182" s="1"/>
  <c r="M182" s="1"/>
  <c r="H181"/>
  <c r="I181" s="1"/>
  <c r="K181" s="1"/>
  <c r="M181" s="1"/>
  <c r="H180"/>
  <c r="I180" s="1"/>
  <c r="K180" s="1"/>
  <c r="M180" s="1"/>
  <c r="H179"/>
  <c r="I179" s="1"/>
  <c r="K179" s="1"/>
  <c r="M179" s="1"/>
  <c r="H178"/>
  <c r="I178" s="1"/>
  <c r="K178" s="1"/>
  <c r="M178" s="1"/>
  <c r="H177"/>
  <c r="I177" s="1"/>
  <c r="K177" s="1"/>
  <c r="H176"/>
  <c r="I176" s="1"/>
  <c r="K176" s="1"/>
  <c r="M176" s="1"/>
  <c r="H175"/>
  <c r="I175" s="1"/>
  <c r="K175" s="1"/>
  <c r="M175" s="1"/>
  <c r="H174"/>
  <c r="I174" s="1"/>
  <c r="K174" s="1"/>
  <c r="M174" s="1"/>
  <c r="H173"/>
  <c r="I173" s="1"/>
  <c r="K173" s="1"/>
  <c r="M173" s="1"/>
  <c r="H172"/>
  <c r="I172" s="1"/>
  <c r="K172" s="1"/>
  <c r="M172" s="1"/>
  <c r="H171"/>
  <c r="I171" s="1"/>
  <c r="K171" s="1"/>
  <c r="H170"/>
  <c r="I170" s="1"/>
  <c r="K170" s="1"/>
  <c r="M170" s="1"/>
  <c r="H169"/>
  <c r="I169" s="1"/>
  <c r="K169" s="1"/>
  <c r="M169" s="1"/>
  <c r="H168"/>
  <c r="I168" s="1"/>
  <c r="K168" s="1"/>
  <c r="M168" s="1"/>
  <c r="H167"/>
  <c r="I167" s="1"/>
  <c r="K167" s="1"/>
  <c r="M167" s="1"/>
  <c r="H166"/>
  <c r="I166" s="1"/>
  <c r="K166" s="1"/>
  <c r="M166" s="1"/>
  <c r="H165"/>
  <c r="I165" s="1"/>
  <c r="K165" s="1"/>
  <c r="M165" s="1"/>
  <c r="H164"/>
  <c r="I164" s="1"/>
  <c r="K164" s="1"/>
  <c r="M164" s="1"/>
  <c r="H163"/>
  <c r="I163" s="1"/>
  <c r="K163" s="1"/>
  <c r="M163" s="1"/>
  <c r="H162"/>
  <c r="I162" s="1"/>
  <c r="K162" s="1"/>
  <c r="M162" s="1"/>
  <c r="H161"/>
  <c r="I161" s="1"/>
  <c r="K161" s="1"/>
  <c r="M161" s="1"/>
  <c r="H160"/>
  <c r="I160" s="1"/>
  <c r="K160" s="1"/>
  <c r="M160" s="1"/>
  <c r="H159"/>
  <c r="I159" s="1"/>
  <c r="K159" s="1"/>
  <c r="M159" s="1"/>
  <c r="H158"/>
  <c r="I158" s="1"/>
  <c r="K158" s="1"/>
  <c r="M158" s="1"/>
  <c r="H157"/>
  <c r="I157" s="1"/>
  <c r="K157" s="1"/>
  <c r="M157" s="1"/>
  <c r="I156"/>
  <c r="K156" s="1"/>
  <c r="M156" s="1"/>
  <c r="H156"/>
  <c r="I155"/>
  <c r="K155" s="1"/>
  <c r="M155" s="1"/>
  <c r="H155"/>
  <c r="H154"/>
  <c r="I154" s="1"/>
  <c r="K154" s="1"/>
  <c r="M154" s="1"/>
  <c r="H153"/>
  <c r="I153" s="1"/>
  <c r="K153" s="1"/>
  <c r="M153" s="1"/>
  <c r="H152"/>
  <c r="I152" s="1"/>
  <c r="K152" s="1"/>
  <c r="M152" s="1"/>
  <c r="H151"/>
  <c r="I151" s="1"/>
  <c r="K151" s="1"/>
  <c r="H150"/>
  <c r="I150" s="1"/>
  <c r="K150" s="1"/>
  <c r="M150" s="1"/>
  <c r="H149"/>
  <c r="I149" s="1"/>
  <c r="K149" s="1"/>
  <c r="M149" s="1"/>
  <c r="H148"/>
  <c r="I148" s="1"/>
  <c r="K148" s="1"/>
  <c r="H147"/>
  <c r="I147" s="1"/>
  <c r="K147" s="1"/>
  <c r="M147" s="1"/>
  <c r="H146"/>
  <c r="I146" s="1"/>
  <c r="K146" s="1"/>
  <c r="M146" s="1"/>
  <c r="H145"/>
  <c r="I145" s="1"/>
  <c r="K145" s="1"/>
  <c r="M145" s="1"/>
  <c r="H144"/>
  <c r="I144" s="1"/>
  <c r="K144" s="1"/>
  <c r="M144" s="1"/>
  <c r="H143"/>
  <c r="I143" s="1"/>
  <c r="K143" s="1"/>
  <c r="M143" s="1"/>
  <c r="H142"/>
  <c r="I142" s="1"/>
  <c r="K142" s="1"/>
  <c r="M142" s="1"/>
  <c r="H141"/>
  <c r="I141" s="1"/>
  <c r="K141" s="1"/>
  <c r="H140"/>
  <c r="I140" s="1"/>
  <c r="K140" s="1"/>
  <c r="M140" s="1"/>
  <c r="H139"/>
  <c r="I139" s="1"/>
  <c r="K139" s="1"/>
  <c r="M139" s="1"/>
  <c r="H138"/>
  <c r="I138" s="1"/>
  <c r="K138" s="1"/>
  <c r="M138" s="1"/>
  <c r="H137"/>
  <c r="I137" s="1"/>
  <c r="K137" s="1"/>
  <c r="M137" s="1"/>
  <c r="H136"/>
  <c r="I136" s="1"/>
  <c r="K136" s="1"/>
  <c r="M136" s="1"/>
  <c r="H135"/>
  <c r="I135" s="1"/>
  <c r="K135" s="1"/>
  <c r="H134"/>
  <c r="I134" s="1"/>
  <c r="K134" s="1"/>
  <c r="M134" s="1"/>
  <c r="H133"/>
  <c r="I133" s="1"/>
  <c r="K133" s="1"/>
  <c r="M133" s="1"/>
  <c r="H132"/>
  <c r="I132" s="1"/>
  <c r="K132" s="1"/>
  <c r="H131"/>
  <c r="I131" s="1"/>
  <c r="K131" s="1"/>
  <c r="M131" s="1"/>
  <c r="H130"/>
  <c r="I130" s="1"/>
  <c r="K130" s="1"/>
  <c r="M130" s="1"/>
  <c r="H129"/>
  <c r="I129" s="1"/>
  <c r="K129" s="1"/>
  <c r="M129" s="1"/>
  <c r="H128"/>
  <c r="I128" s="1"/>
  <c r="K128" s="1"/>
  <c r="M128" s="1"/>
  <c r="H127"/>
  <c r="I127" s="1"/>
  <c r="K127" s="1"/>
  <c r="M127" s="1"/>
  <c r="H126"/>
  <c r="I126" s="1"/>
  <c r="K126" s="1"/>
  <c r="H125"/>
  <c r="I125" s="1"/>
  <c r="K125" s="1"/>
  <c r="M125" s="1"/>
  <c r="H124"/>
  <c r="I124" s="1"/>
  <c r="K124" s="1"/>
  <c r="M124" s="1"/>
  <c r="H123"/>
  <c r="I123" s="1"/>
  <c r="K123" s="1"/>
  <c r="H122"/>
  <c r="I122" s="1"/>
  <c r="K122" s="1"/>
  <c r="M122" s="1"/>
  <c r="H121"/>
  <c r="I121" s="1"/>
  <c r="K121" s="1"/>
  <c r="M121" s="1"/>
  <c r="H120"/>
  <c r="I120" s="1"/>
  <c r="K120" s="1"/>
  <c r="M120" s="1"/>
  <c r="H119"/>
  <c r="I119" s="1"/>
  <c r="K119" s="1"/>
  <c r="M119" s="1"/>
  <c r="H118"/>
  <c r="I118" s="1"/>
  <c r="K118" s="1"/>
  <c r="M118" s="1"/>
  <c r="H117"/>
  <c r="I117" s="1"/>
  <c r="K117" s="1"/>
  <c r="H116"/>
  <c r="I116" s="1"/>
  <c r="K116" s="1"/>
  <c r="M116" s="1"/>
  <c r="N116" s="1"/>
  <c r="H115"/>
  <c r="I115" s="1"/>
  <c r="K115" s="1"/>
  <c r="M115" s="1"/>
  <c r="H114"/>
  <c r="I114" s="1"/>
  <c r="K114" s="1"/>
  <c r="M114" s="1"/>
  <c r="H113"/>
  <c r="I113" s="1"/>
  <c r="K113" s="1"/>
  <c r="H112"/>
  <c r="I112" s="1"/>
  <c r="K112" s="1"/>
  <c r="M112" s="1"/>
  <c r="H111"/>
  <c r="I111" s="1"/>
  <c r="K111" s="1"/>
  <c r="M111" s="1"/>
  <c r="H110"/>
  <c r="I110" s="1"/>
  <c r="K110" s="1"/>
  <c r="M110" s="1"/>
  <c r="N110" s="1"/>
  <c r="H109"/>
  <c r="I109" s="1"/>
  <c r="K109" s="1"/>
  <c r="H108"/>
  <c r="I108" s="1"/>
  <c r="K108" s="1"/>
  <c r="M108" s="1"/>
  <c r="H107"/>
  <c r="I107" s="1"/>
  <c r="K107" s="1"/>
  <c r="M107" s="1"/>
  <c r="H106"/>
  <c r="I106" s="1"/>
  <c r="K106" s="1"/>
  <c r="M106" s="1"/>
  <c r="H105"/>
  <c r="I105" s="1"/>
  <c r="K105" s="1"/>
  <c r="M105" s="1"/>
  <c r="H104"/>
  <c r="I104" s="1"/>
  <c r="K104" s="1"/>
  <c r="M104" s="1"/>
  <c r="H103"/>
  <c r="I103" s="1"/>
  <c r="K103" s="1"/>
  <c r="H102"/>
  <c r="I102" s="1"/>
  <c r="K102" s="1"/>
  <c r="H101"/>
  <c r="I101" s="1"/>
  <c r="K101" s="1"/>
  <c r="M101" s="1"/>
  <c r="H100"/>
  <c r="I100" s="1"/>
  <c r="K100" s="1"/>
  <c r="H99"/>
  <c r="I99" s="1"/>
  <c r="K99" s="1"/>
  <c r="H98"/>
  <c r="I98" s="1"/>
  <c r="K98" s="1"/>
  <c r="M98" s="1"/>
  <c r="H97"/>
  <c r="I97" s="1"/>
  <c r="K97" s="1"/>
  <c r="H96"/>
  <c r="I96" s="1"/>
  <c r="K96" s="1"/>
  <c r="M96" s="1"/>
  <c r="N96" s="1"/>
  <c r="H95"/>
  <c r="I95" s="1"/>
  <c r="K95" s="1"/>
  <c r="M95" s="1"/>
  <c r="H94"/>
  <c r="I94" s="1"/>
  <c r="K94" s="1"/>
  <c r="H93"/>
  <c r="I93" s="1"/>
  <c r="K93" s="1"/>
  <c r="M93" s="1"/>
  <c r="H92"/>
  <c r="I92" s="1"/>
  <c r="K92" s="1"/>
  <c r="M92" s="1"/>
  <c r="H91"/>
  <c r="I91" s="1"/>
  <c r="K91" s="1"/>
  <c r="M91" s="1"/>
  <c r="H90"/>
  <c r="I90" s="1"/>
  <c r="K90" s="1"/>
  <c r="M90" s="1"/>
  <c r="H89"/>
  <c r="I89" s="1"/>
  <c r="K89" s="1"/>
  <c r="M89" s="1"/>
  <c r="H88"/>
  <c r="I88" s="1"/>
  <c r="K88" s="1"/>
  <c r="H87"/>
  <c r="I87" s="1"/>
  <c r="K87" s="1"/>
  <c r="M87" s="1"/>
  <c r="H86"/>
  <c r="I86" s="1"/>
  <c r="K86" s="1"/>
  <c r="M86" s="1"/>
  <c r="H85"/>
  <c r="I85" s="1"/>
  <c r="K85" s="1"/>
  <c r="M85" s="1"/>
  <c r="H84"/>
  <c r="I84" s="1"/>
  <c r="K84" s="1"/>
  <c r="M84" s="1"/>
  <c r="N84" s="1"/>
  <c r="H83"/>
  <c r="I83" s="1"/>
  <c r="K83" s="1"/>
  <c r="M83" s="1"/>
  <c r="H82"/>
  <c r="I82" s="1"/>
  <c r="K82" s="1"/>
  <c r="M82" s="1"/>
  <c r="H81"/>
  <c r="I81" s="1"/>
  <c r="K81" s="1"/>
  <c r="M81" s="1"/>
  <c r="H80"/>
  <c r="I80" s="1"/>
  <c r="K80" s="1"/>
  <c r="M80" s="1"/>
  <c r="H79"/>
  <c r="I79" s="1"/>
  <c r="K79" s="1"/>
  <c r="M79" s="1"/>
  <c r="H78"/>
  <c r="I78" s="1"/>
  <c r="K78" s="1"/>
  <c r="M78" s="1"/>
  <c r="N78" s="1"/>
  <c r="H77"/>
  <c r="I77" s="1"/>
  <c r="K77" s="1"/>
  <c r="M77" s="1"/>
  <c r="H76"/>
  <c r="I76" s="1"/>
  <c r="K76" s="1"/>
  <c r="H75"/>
  <c r="I75" s="1"/>
  <c r="K75" s="1"/>
  <c r="H74"/>
  <c r="I74" s="1"/>
  <c r="K74" s="1"/>
  <c r="M74" s="1"/>
  <c r="H73"/>
  <c r="I73" s="1"/>
  <c r="K73" s="1"/>
  <c r="M73" s="1"/>
  <c r="H72"/>
  <c r="I72" s="1"/>
  <c r="K72" s="1"/>
  <c r="M72" s="1"/>
  <c r="H71"/>
  <c r="I71" s="1"/>
  <c r="K71" s="1"/>
  <c r="M71" s="1"/>
  <c r="H70"/>
  <c r="I70" s="1"/>
  <c r="K70" s="1"/>
  <c r="M70" s="1"/>
  <c r="N70" s="1"/>
  <c r="H69"/>
  <c r="I69" s="1"/>
  <c r="K69" s="1"/>
  <c r="H68"/>
  <c r="I68" s="1"/>
  <c r="K68" s="1"/>
  <c r="M68" s="1"/>
  <c r="H67"/>
  <c r="I67" s="1"/>
  <c r="K67" s="1"/>
  <c r="M67" s="1"/>
  <c r="H66"/>
  <c r="I66" s="1"/>
  <c r="K66" s="1"/>
  <c r="H65"/>
  <c r="I65" s="1"/>
  <c r="K65" s="1"/>
  <c r="M65" s="1"/>
  <c r="H64"/>
  <c r="I64" s="1"/>
  <c r="K64" s="1"/>
  <c r="M64" s="1"/>
  <c r="H63"/>
  <c r="I63" s="1"/>
  <c r="K63" s="1"/>
  <c r="M63" s="1"/>
  <c r="H62"/>
  <c r="I62" s="1"/>
  <c r="K62" s="1"/>
  <c r="M62" s="1"/>
  <c r="N62" s="1"/>
  <c r="H61"/>
  <c r="I61" s="1"/>
  <c r="K61" s="1"/>
  <c r="M61" s="1"/>
  <c r="H60"/>
  <c r="I60" s="1"/>
  <c r="K60" s="1"/>
  <c r="M60" s="1"/>
  <c r="N60" s="1"/>
  <c r="H59"/>
  <c r="I59" s="1"/>
  <c r="K59" s="1"/>
  <c r="M59" s="1"/>
  <c r="H58"/>
  <c r="I58" s="1"/>
  <c r="K58" s="1"/>
  <c r="M58" s="1"/>
  <c r="H57"/>
  <c r="I57" s="1"/>
  <c r="K57" s="1"/>
  <c r="M57" s="1"/>
  <c r="H56"/>
  <c r="I56" s="1"/>
  <c r="K56" s="1"/>
  <c r="M56" s="1"/>
  <c r="H55"/>
  <c r="I55" s="1"/>
  <c r="K55" s="1"/>
  <c r="H54"/>
  <c r="I54" s="1"/>
  <c r="K54" s="1"/>
  <c r="M54" s="1"/>
  <c r="N54" s="1"/>
  <c r="H53"/>
  <c r="I53" s="1"/>
  <c r="K53" s="1"/>
  <c r="M53" s="1"/>
  <c r="I52"/>
  <c r="K52" s="1"/>
  <c r="M52" s="1"/>
  <c r="H52"/>
  <c r="H51"/>
  <c r="I51" s="1"/>
  <c r="K51" s="1"/>
  <c r="M51" s="1"/>
  <c r="N51" s="1"/>
  <c r="H50"/>
  <c r="I50" s="1"/>
  <c r="K50" s="1"/>
  <c r="M50" s="1"/>
  <c r="H49"/>
  <c r="I49" s="1"/>
  <c r="K49" s="1"/>
  <c r="M49" s="1"/>
  <c r="H48"/>
  <c r="I48" s="1"/>
  <c r="K48" s="1"/>
  <c r="M48" s="1"/>
  <c r="H47"/>
  <c r="I47" s="1"/>
  <c r="K47" s="1"/>
  <c r="M47" s="1"/>
  <c r="H46"/>
  <c r="I46" s="1"/>
  <c r="K46" s="1"/>
  <c r="M46" s="1"/>
  <c r="H45"/>
  <c r="I45" s="1"/>
  <c r="K45" s="1"/>
  <c r="M45" s="1"/>
  <c r="H44"/>
  <c r="I44" s="1"/>
  <c r="K44" s="1"/>
  <c r="M44" s="1"/>
  <c r="H43"/>
  <c r="I43" s="1"/>
  <c r="K43" s="1"/>
  <c r="M43" s="1"/>
  <c r="H42"/>
  <c r="I42" s="1"/>
  <c r="K42" s="1"/>
  <c r="M42" s="1"/>
  <c r="H41"/>
  <c r="I41" s="1"/>
  <c r="K41" s="1"/>
  <c r="M41" s="1"/>
  <c r="H40"/>
  <c r="I40" s="1"/>
  <c r="K40" s="1"/>
  <c r="M40" s="1"/>
  <c r="H39"/>
  <c r="I39" s="1"/>
  <c r="K39" s="1"/>
  <c r="M39" s="1"/>
  <c r="H38"/>
  <c r="I38" s="1"/>
  <c r="K38" s="1"/>
  <c r="M38" s="1"/>
  <c r="H37"/>
  <c r="I37" s="1"/>
  <c r="K37" s="1"/>
  <c r="M37" s="1"/>
  <c r="H36"/>
  <c r="I36" s="1"/>
  <c r="K36" s="1"/>
  <c r="M36" s="1"/>
  <c r="H35"/>
  <c r="I35" s="1"/>
  <c r="K35" s="1"/>
  <c r="M35" s="1"/>
  <c r="H34"/>
  <c r="I34" s="1"/>
  <c r="K34" s="1"/>
  <c r="M34" s="1"/>
  <c r="H33"/>
  <c r="I33" s="1"/>
  <c r="K33" s="1"/>
  <c r="M33" s="1"/>
  <c r="H32"/>
  <c r="I32" s="1"/>
  <c r="K32" s="1"/>
  <c r="M32" s="1"/>
  <c r="H31"/>
  <c r="I31" s="1"/>
  <c r="K31" s="1"/>
  <c r="M31" s="1"/>
  <c r="H30"/>
  <c r="I30" s="1"/>
  <c r="K30" s="1"/>
  <c r="M30" s="1"/>
  <c r="H29"/>
  <c r="I29" s="1"/>
  <c r="K29" s="1"/>
  <c r="M29" s="1"/>
  <c r="H28"/>
  <c r="I28" s="1"/>
  <c r="K28" s="1"/>
  <c r="M28" s="1"/>
  <c r="H27"/>
  <c r="I27" s="1"/>
  <c r="K27" s="1"/>
  <c r="M27" s="1"/>
  <c r="H26"/>
  <c r="I26" s="1"/>
  <c r="K26" s="1"/>
  <c r="M26" s="1"/>
  <c r="H25"/>
  <c r="I25" s="1"/>
  <c r="K25" s="1"/>
  <c r="H24"/>
  <c r="I24" s="1"/>
  <c r="K24" s="1"/>
  <c r="M24" s="1"/>
  <c r="H23"/>
  <c r="I23" s="1"/>
  <c r="K23" s="1"/>
  <c r="M23" s="1"/>
  <c r="H22"/>
  <c r="I22" s="1"/>
  <c r="K22" s="1"/>
  <c r="M22" s="1"/>
  <c r="H21"/>
  <c r="I21" s="1"/>
  <c r="K21" s="1"/>
  <c r="M21" s="1"/>
  <c r="H20"/>
  <c r="I20" s="1"/>
  <c r="K20" s="1"/>
  <c r="M20" s="1"/>
  <c r="H19"/>
  <c r="I19" s="1"/>
  <c r="K19" s="1"/>
  <c r="M19" s="1"/>
  <c r="H18"/>
  <c r="I18" s="1"/>
  <c r="K18" s="1"/>
  <c r="H17"/>
  <c r="I17" s="1"/>
  <c r="K17" s="1"/>
  <c r="M17" s="1"/>
  <c r="H16"/>
  <c r="I16" s="1"/>
  <c r="K16" s="1"/>
  <c r="M16" s="1"/>
  <c r="H15"/>
  <c r="I15" s="1"/>
  <c r="K15" s="1"/>
  <c r="M15" s="1"/>
  <c r="H14"/>
  <c r="I14" s="1"/>
  <c r="K14" s="1"/>
  <c r="M14" s="1"/>
  <c r="H13"/>
  <c r="I13" s="1"/>
  <c r="K13" s="1"/>
  <c r="M13" s="1"/>
  <c r="H12"/>
  <c r="I12" s="1"/>
  <c r="K12" s="1"/>
  <c r="H11"/>
  <c r="I11" s="1"/>
  <c r="K11" s="1"/>
  <c r="M11" s="1"/>
  <c r="H10"/>
  <c r="I10" s="1"/>
  <c r="K10" s="1"/>
  <c r="M10" s="1"/>
  <c r="H9"/>
  <c r="I9" s="1"/>
  <c r="K9" s="1"/>
  <c r="M9" s="1"/>
  <c r="H8"/>
  <c r="I8" s="1"/>
  <c r="K8" s="1"/>
  <c r="M8" s="1"/>
  <c r="H7"/>
  <c r="I7" s="1"/>
  <c r="K7" s="1"/>
  <c r="M7" s="1"/>
  <c r="H6"/>
  <c r="I6" s="1"/>
  <c r="K6" s="1"/>
  <c r="M6" s="1"/>
  <c r="H5"/>
  <c r="I5" s="1"/>
  <c r="K5" s="1"/>
  <c r="M5" s="1"/>
  <c r="H4"/>
  <c r="I4" s="1"/>
  <c r="K4" s="1"/>
  <c r="M4" s="1"/>
  <c r="N167" l="1"/>
  <c r="N30"/>
  <c r="N40"/>
  <c r="N14"/>
  <c r="N20"/>
  <c r="N46"/>
  <c r="N107"/>
  <c r="N112"/>
  <c r="N114"/>
  <c r="N118"/>
  <c r="N122"/>
  <c r="N130"/>
  <c r="N162"/>
  <c r="N208"/>
  <c r="N74"/>
  <c r="N143"/>
  <c r="N150"/>
  <c r="N154"/>
  <c r="N197"/>
  <c r="N9"/>
  <c r="N140"/>
  <c r="N174"/>
  <c r="N190"/>
  <c r="N26"/>
  <c r="N33"/>
  <c r="N172"/>
  <c r="N201"/>
  <c r="N32"/>
  <c r="N35"/>
  <c r="N56"/>
  <c r="N80"/>
  <c r="N90"/>
  <c r="N105"/>
  <c r="N124"/>
  <c r="N128"/>
  <c r="N145"/>
  <c r="N155"/>
  <c r="N166"/>
  <c r="N179"/>
  <c r="N193"/>
  <c r="N41"/>
  <c r="N175"/>
  <c r="N68"/>
  <c r="N4"/>
  <c r="N15"/>
  <c r="N21"/>
  <c r="N31"/>
  <c r="N36"/>
  <c r="N57"/>
  <c r="N63"/>
  <c r="N81"/>
  <c r="N85"/>
  <c r="N91"/>
  <c r="N119"/>
  <c r="N125"/>
  <c r="N136"/>
  <c r="N146"/>
  <c r="N160"/>
  <c r="N163"/>
  <c r="N183"/>
  <c r="N186"/>
  <c r="N204"/>
  <c r="N159"/>
  <c r="N182"/>
  <c r="N200"/>
  <c r="N8"/>
  <c r="N13"/>
  <c r="N19"/>
  <c r="N24"/>
  <c r="N29"/>
  <c r="N34"/>
  <c r="N45"/>
  <c r="N50"/>
  <c r="N61"/>
  <c r="N67"/>
  <c r="N73"/>
  <c r="N79"/>
  <c r="N89"/>
  <c r="N95"/>
  <c r="N101"/>
  <c r="N106"/>
  <c r="N111"/>
  <c r="N129"/>
  <c r="N134"/>
  <c r="N139"/>
  <c r="N144"/>
  <c r="N149"/>
  <c r="N158"/>
  <c r="N170"/>
  <c r="N189"/>
  <c r="N192"/>
  <c r="N7"/>
  <c r="N23"/>
  <c r="N28"/>
  <c r="N39"/>
  <c r="N44"/>
  <c r="N49"/>
  <c r="N72"/>
  <c r="N133"/>
  <c r="N138"/>
  <c r="N157"/>
  <c r="N169"/>
  <c r="N178"/>
  <c r="N181"/>
  <c r="N185"/>
  <c r="N188"/>
  <c r="N196"/>
  <c r="N199"/>
  <c r="N203"/>
  <c r="N206"/>
  <c r="N6"/>
  <c r="N11"/>
  <c r="N17"/>
  <c r="N22"/>
  <c r="N38"/>
  <c r="N43"/>
  <c r="N48"/>
  <c r="N53"/>
  <c r="N59"/>
  <c r="N65"/>
  <c r="N71"/>
  <c r="N77"/>
  <c r="N83"/>
  <c r="N87"/>
  <c r="N93"/>
  <c r="N104"/>
  <c r="N115"/>
  <c r="N121"/>
  <c r="N127"/>
  <c r="N137"/>
  <c r="N153"/>
  <c r="N156"/>
  <c r="N161"/>
  <c r="N165"/>
  <c r="N168"/>
  <c r="N173"/>
  <c r="N180"/>
  <c r="N195"/>
  <c r="N198"/>
  <c r="N5"/>
  <c r="N10"/>
  <c r="N16"/>
  <c r="N27"/>
  <c r="N37"/>
  <c r="N42"/>
  <c r="N47"/>
  <c r="N52"/>
  <c r="N58"/>
  <c r="N64"/>
  <c r="N82"/>
  <c r="N86"/>
  <c r="N92"/>
  <c r="N98"/>
  <c r="N108"/>
  <c r="N120"/>
  <c r="N131"/>
  <c r="N142"/>
  <c r="N147"/>
  <c r="N152"/>
  <c r="N164"/>
  <c r="N176"/>
  <c r="N184"/>
  <c r="N187"/>
  <c r="N191"/>
  <c r="N194"/>
  <c r="N202"/>
  <c r="N205"/>
</calcChain>
</file>

<file path=xl/sharedStrings.xml><?xml version="1.0" encoding="utf-8"?>
<sst xmlns="http://schemas.openxmlformats.org/spreadsheetml/2006/main" count="913" uniqueCount="552">
  <si>
    <t>2022年咸安区事业单位招聘综合成绩一览表</t>
  </si>
  <si>
    <t>用人单位</t>
  </si>
  <si>
    <t>报考岗位</t>
  </si>
  <si>
    <t>姓名</t>
  </si>
  <si>
    <t>岗位代码</t>
  </si>
  <si>
    <t>准考证号</t>
  </si>
  <si>
    <t>职业能力倾向测验</t>
  </si>
  <si>
    <t>综合应用能力</t>
  </si>
  <si>
    <t>笔试总分</t>
  </si>
  <si>
    <t>笔试折算分</t>
  </si>
  <si>
    <t>政策加分</t>
  </si>
  <si>
    <t>笔试成绩</t>
  </si>
  <si>
    <t>面试成绩</t>
  </si>
  <si>
    <t>综合成绩</t>
  </si>
  <si>
    <t>排名</t>
  </si>
  <si>
    <t>区融媒体中心</t>
  </si>
  <si>
    <t>记者</t>
  </si>
  <si>
    <t>胡倩</t>
  </si>
  <si>
    <t>1001</t>
  </si>
  <si>
    <t>20226015608</t>
  </si>
  <si>
    <t>刘楚翘</t>
  </si>
  <si>
    <t>20226014822</t>
  </si>
  <si>
    <t>崔凯莉</t>
  </si>
  <si>
    <t>20226014207</t>
  </si>
  <si>
    <t>周佳玲</t>
  </si>
  <si>
    <t>20226014623</t>
  </si>
  <si>
    <t>聂瑞东</t>
  </si>
  <si>
    <t>20226015115</t>
  </si>
  <si>
    <t>孙志成</t>
  </si>
  <si>
    <t>20226014322</t>
  </si>
  <si>
    <t>咸安商贸物流区管委会</t>
  </si>
  <si>
    <t>管理人员</t>
  </si>
  <si>
    <t>刘锐</t>
  </si>
  <si>
    <t>1002</t>
  </si>
  <si>
    <t>20226016518</t>
  </si>
  <si>
    <t>刘诗言</t>
  </si>
  <si>
    <t>20226015811</t>
  </si>
  <si>
    <t>樊彪</t>
  </si>
  <si>
    <t>20226016026</t>
  </si>
  <si>
    <t>工作人员</t>
  </si>
  <si>
    <t>陈冰冰</t>
  </si>
  <si>
    <t>1003</t>
  </si>
  <si>
    <t>20226022324</t>
  </si>
  <si>
    <t>王爽</t>
  </si>
  <si>
    <t>20226012428</t>
  </si>
  <si>
    <t>余铭</t>
  </si>
  <si>
    <t>20226010326</t>
  </si>
  <si>
    <t>向阳湖现代农业科技示范区管委会</t>
  </si>
  <si>
    <t>何业勤</t>
  </si>
  <si>
    <t>1004</t>
  </si>
  <si>
    <t>20226020223</t>
  </si>
  <si>
    <t>孙越</t>
  </si>
  <si>
    <t>20226022330</t>
  </si>
  <si>
    <t>吴武娟</t>
  </si>
  <si>
    <t>20226011024</t>
  </si>
  <si>
    <t>滕彬</t>
  </si>
  <si>
    <t>1005</t>
  </si>
  <si>
    <t>20226016421</t>
  </si>
  <si>
    <t>舒展</t>
  </si>
  <si>
    <t>20226016612</t>
  </si>
  <si>
    <t>柳家伟</t>
  </si>
  <si>
    <t>20226016617</t>
  </si>
  <si>
    <t>区中小企业服务中心</t>
  </si>
  <si>
    <t>罗楷文</t>
  </si>
  <si>
    <t>1006</t>
  </si>
  <si>
    <t>20226022920</t>
  </si>
  <si>
    <t>周鹏</t>
  </si>
  <si>
    <t>20226010801</t>
  </si>
  <si>
    <t>陈刚</t>
  </si>
  <si>
    <t>20226010702</t>
  </si>
  <si>
    <t>苏钺淳</t>
  </si>
  <si>
    <t>20226011728</t>
  </si>
  <si>
    <t>区项目管理办公室</t>
  </si>
  <si>
    <t>黄金曼</t>
  </si>
  <si>
    <t>1007</t>
  </si>
  <si>
    <t>20226021223</t>
  </si>
  <si>
    <t>王梦娜</t>
  </si>
  <si>
    <t>20226022402</t>
  </si>
  <si>
    <t>王玉婷</t>
  </si>
  <si>
    <t>20226020412</t>
  </si>
  <si>
    <t>区优化营商环境服务中心</t>
  </si>
  <si>
    <t>陈婷</t>
  </si>
  <si>
    <t>1008</t>
  </si>
  <si>
    <t>20226012507</t>
  </si>
  <si>
    <t>黄鹏</t>
  </si>
  <si>
    <t>20226024009</t>
  </si>
  <si>
    <t>夏莲</t>
  </si>
  <si>
    <t>20226023827</t>
  </si>
  <si>
    <t>段浩然</t>
  </si>
  <si>
    <t>1009</t>
  </si>
  <si>
    <t>20226024014</t>
  </si>
  <si>
    <t>聂欣</t>
  </si>
  <si>
    <t>20226012524</t>
  </si>
  <si>
    <t>胡阳舟</t>
  </si>
  <si>
    <t>20226023115</t>
  </si>
  <si>
    <t>区粮食事业发展中心</t>
  </si>
  <si>
    <t>刘格格</t>
  </si>
  <si>
    <t>1010</t>
  </si>
  <si>
    <t>20226012423</t>
  </si>
  <si>
    <t>许多</t>
  </si>
  <si>
    <t>20226011216</t>
  </si>
  <si>
    <t>李林苗</t>
  </si>
  <si>
    <t>20226011001</t>
  </si>
  <si>
    <t>区人大代表履职服务中心</t>
  </si>
  <si>
    <t>袁哲</t>
  </si>
  <si>
    <t>1011</t>
  </si>
  <si>
    <t>20226012712</t>
  </si>
  <si>
    <t>黄慧菊</t>
  </si>
  <si>
    <t>20226021015</t>
  </si>
  <si>
    <t>汪晶</t>
  </si>
  <si>
    <t>20226021908</t>
  </si>
  <si>
    <t>区会计集中核算中心</t>
  </si>
  <si>
    <t>财务会计</t>
  </si>
  <si>
    <t>邹芸</t>
  </si>
  <si>
    <t>1012</t>
  </si>
  <si>
    <t>20226015114</t>
  </si>
  <si>
    <t>钱晶晶</t>
  </si>
  <si>
    <t>20226015430</t>
  </si>
  <si>
    <t>操璐</t>
  </si>
  <si>
    <t>20226013913</t>
  </si>
  <si>
    <t>区政府投资评审中心</t>
  </si>
  <si>
    <t>李天昊</t>
  </si>
  <si>
    <t>1013</t>
  </si>
  <si>
    <t>20226014318</t>
  </si>
  <si>
    <t>吴昕仪</t>
  </si>
  <si>
    <t>20226014728</t>
  </si>
  <si>
    <t>王希</t>
  </si>
  <si>
    <t>20226014313</t>
  </si>
  <si>
    <t>黄畅</t>
  </si>
  <si>
    <t>20226015709</t>
  </si>
  <si>
    <t>孟利</t>
  </si>
  <si>
    <t>20226014319</t>
  </si>
  <si>
    <t>高自翔</t>
  </si>
  <si>
    <t>20226014808</t>
  </si>
  <si>
    <t>章寒</t>
  </si>
  <si>
    <t>1014</t>
  </si>
  <si>
    <t>20226023929</t>
  </si>
  <si>
    <t>汤兰</t>
  </si>
  <si>
    <t>20226023020</t>
  </si>
  <si>
    <t>黄添佑</t>
  </si>
  <si>
    <t>20226024004</t>
  </si>
  <si>
    <t>区国有林场管理局</t>
  </si>
  <si>
    <t>张婷</t>
  </si>
  <si>
    <t>1015</t>
  </si>
  <si>
    <t>20226016507</t>
  </si>
  <si>
    <t>雷诺</t>
  </si>
  <si>
    <t>20226016516</t>
  </si>
  <si>
    <t>陈宏希</t>
  </si>
  <si>
    <t>20226016701</t>
  </si>
  <si>
    <t>大幕乡林业管理站</t>
  </si>
  <si>
    <t>丁继</t>
  </si>
  <si>
    <t>1016</t>
  </si>
  <si>
    <t>20226016611</t>
  </si>
  <si>
    <t>鲁晨曦</t>
  </si>
  <si>
    <t>20226016813</t>
  </si>
  <si>
    <t>徐镇</t>
  </si>
  <si>
    <t>20226016501</t>
  </si>
  <si>
    <t>马桥镇林业管理站</t>
  </si>
  <si>
    <t>孟梁</t>
  </si>
  <si>
    <t>1017</t>
  </si>
  <si>
    <t>20226010608</t>
  </si>
  <si>
    <t>陈树杨</t>
  </si>
  <si>
    <t>20226012714</t>
  </si>
  <si>
    <t>吴莹</t>
  </si>
  <si>
    <t>20226013302</t>
  </si>
  <si>
    <t>鲍俊亮</t>
  </si>
  <si>
    <t>1018</t>
  </si>
  <si>
    <t>20226016610</t>
  </si>
  <si>
    <t>陈前希</t>
  </si>
  <si>
    <t>20226016311</t>
  </si>
  <si>
    <t>许欢进</t>
  </si>
  <si>
    <t>20226016110</t>
  </si>
  <si>
    <t>区畜牧技术推广站</t>
  </si>
  <si>
    <t>畜牧技术推广</t>
  </si>
  <si>
    <t>舒童</t>
  </si>
  <si>
    <t>1019</t>
  </si>
  <si>
    <t>20226016024</t>
  </si>
  <si>
    <t>王岭术</t>
  </si>
  <si>
    <t>20226016517</t>
  </si>
  <si>
    <t>区动物疫病预防控制中心</t>
  </si>
  <si>
    <t>动物疫病防控</t>
  </si>
  <si>
    <t>许家豪</t>
  </si>
  <si>
    <t>1020</t>
  </si>
  <si>
    <t>20226015827</t>
  </si>
  <si>
    <t>余功利</t>
  </si>
  <si>
    <t>20226016725</t>
  </si>
  <si>
    <t>艾瑶</t>
  </si>
  <si>
    <t>20226016230</t>
  </si>
  <si>
    <t>区土壤肥料
工作站</t>
  </si>
  <si>
    <t>任嬿融</t>
  </si>
  <si>
    <t>1021</t>
  </si>
  <si>
    <t>20226016025</t>
  </si>
  <si>
    <t>谭会</t>
  </si>
  <si>
    <t>20226015925</t>
  </si>
  <si>
    <t>区农业环保站</t>
  </si>
  <si>
    <t>农业环保</t>
  </si>
  <si>
    <t>邓章铭</t>
  </si>
  <si>
    <t>1022</t>
  </si>
  <si>
    <t>20226016719</t>
  </si>
  <si>
    <t>胡宇霄</t>
  </si>
  <si>
    <t>20226016522</t>
  </si>
  <si>
    <t>李英</t>
  </si>
  <si>
    <t>20226016007</t>
  </si>
  <si>
    <t>石璐</t>
  </si>
  <si>
    <t>20226016814</t>
  </si>
  <si>
    <t>王梓庆</t>
  </si>
  <si>
    <t>20226016321</t>
  </si>
  <si>
    <t>区水产技术
推广站</t>
  </si>
  <si>
    <t>水产技术推广</t>
  </si>
  <si>
    <t>陈国栋</t>
  </si>
  <si>
    <t>1023</t>
  </si>
  <si>
    <t>20226015829</t>
  </si>
  <si>
    <t>毛镜义</t>
  </si>
  <si>
    <t>20226015924</t>
  </si>
  <si>
    <t>邓丽玲</t>
  </si>
  <si>
    <t>20226016807</t>
  </si>
  <si>
    <t>区植物保护站</t>
  </si>
  <si>
    <t>植物保护</t>
  </si>
  <si>
    <t>王瑞瑾</t>
  </si>
  <si>
    <t>1024</t>
  </si>
  <si>
    <t>20226016713</t>
  </si>
  <si>
    <t>李泽霖</t>
  </si>
  <si>
    <t>20226016607</t>
  </si>
  <si>
    <t>杨柳艺</t>
  </si>
  <si>
    <t>20226016213</t>
  </si>
  <si>
    <t>方琪</t>
  </si>
  <si>
    <t>1025</t>
  </si>
  <si>
    <t>20226015905</t>
  </si>
  <si>
    <t>彭龙宇</t>
  </si>
  <si>
    <t>20226016222</t>
  </si>
  <si>
    <t>周昂</t>
  </si>
  <si>
    <t>20226016712</t>
  </si>
  <si>
    <t>咸安经济开发区安监分局</t>
  </si>
  <si>
    <t>综合管理岗</t>
  </si>
  <si>
    <t>王琪</t>
  </si>
  <si>
    <t>1026</t>
  </si>
  <si>
    <t>20226016106</t>
  </si>
  <si>
    <t>李笑天</t>
  </si>
  <si>
    <t>20226015822</t>
  </si>
  <si>
    <t>余哲</t>
  </si>
  <si>
    <t>20226015926</t>
  </si>
  <si>
    <t>区人工影响天气办公室</t>
  </si>
  <si>
    <t>杨建锋</t>
  </si>
  <si>
    <t>1027</t>
  </si>
  <si>
    <t>20226016109</t>
  </si>
  <si>
    <t>吴蕾</t>
  </si>
  <si>
    <t>20226016702</t>
  </si>
  <si>
    <t>梅智勇</t>
  </si>
  <si>
    <t>20226016628</t>
  </si>
  <si>
    <t>区政务服务和大数据中心</t>
  </si>
  <si>
    <t>阚进琛</t>
  </si>
  <si>
    <t>1028</t>
  </si>
  <si>
    <t>20226016506</t>
  </si>
  <si>
    <t>柳冲</t>
  </si>
  <si>
    <t>20226016608</t>
  </si>
  <si>
    <t>方政</t>
  </si>
  <si>
    <t>20226016229</t>
  </si>
  <si>
    <t>区电子商务公共服务中心</t>
  </si>
  <si>
    <t>陈来鹏</t>
  </si>
  <si>
    <t>1029</t>
  </si>
  <si>
    <t>20226012426</t>
  </si>
  <si>
    <t>黎溪芸</t>
  </si>
  <si>
    <t>20226010419</t>
  </si>
  <si>
    <t>王梁</t>
  </si>
  <si>
    <t>20226023524</t>
  </si>
  <si>
    <t>王翊斐</t>
  </si>
  <si>
    <t>1030</t>
  </si>
  <si>
    <t>20226014124</t>
  </si>
  <si>
    <t>吴政</t>
  </si>
  <si>
    <t>20226015211</t>
  </si>
  <si>
    <t>熊玲</t>
  </si>
  <si>
    <t>20226014104</t>
  </si>
  <si>
    <t>邵帆</t>
  </si>
  <si>
    <t>1031</t>
  </si>
  <si>
    <t>20226012425</t>
  </si>
  <si>
    <t>佘俊颖</t>
  </si>
  <si>
    <t>20226020307</t>
  </si>
  <si>
    <t>林毅</t>
  </si>
  <si>
    <t>20226011912</t>
  </si>
  <si>
    <t>区普查中心</t>
  </si>
  <si>
    <t>王胜</t>
  </si>
  <si>
    <t>1032</t>
  </si>
  <si>
    <t>20226020705</t>
  </si>
  <si>
    <t>陈倩</t>
  </si>
  <si>
    <t>20226024128</t>
  </si>
  <si>
    <t>陈珏</t>
  </si>
  <si>
    <t>20226011519</t>
  </si>
  <si>
    <t>区淦河流域管理局</t>
  </si>
  <si>
    <t>财务会计、审计岗位</t>
  </si>
  <si>
    <t>李青</t>
  </si>
  <si>
    <t>1033</t>
  </si>
  <si>
    <t>20226014021</t>
  </si>
  <si>
    <t>李俊丰</t>
  </si>
  <si>
    <t>20226014722</t>
  </si>
  <si>
    <t>阮琳琳</t>
  </si>
  <si>
    <t>20226014230</t>
  </si>
  <si>
    <t>水利工程岗位</t>
  </si>
  <si>
    <t>王豪伟</t>
  </si>
  <si>
    <t>1034</t>
  </si>
  <si>
    <t>20226016627</t>
  </si>
  <si>
    <t>高桥人社中心</t>
  </si>
  <si>
    <t>龚健</t>
  </si>
  <si>
    <t>1036</t>
  </si>
  <si>
    <t>20226016401</t>
  </si>
  <si>
    <t>马艺勤</t>
  </si>
  <si>
    <t>20226015806</t>
  </si>
  <si>
    <t>刘壮</t>
  </si>
  <si>
    <t>20226016125</t>
  </si>
  <si>
    <t>曾慧娴</t>
  </si>
  <si>
    <t>1037</t>
  </si>
  <si>
    <t>20226011011</t>
  </si>
  <si>
    <t>黄潇</t>
  </si>
  <si>
    <t>20226022325</t>
  </si>
  <si>
    <t>汀泗人社中心</t>
  </si>
  <si>
    <t>袁园</t>
  </si>
  <si>
    <t>1038</t>
  </si>
  <si>
    <t>20226011118</t>
  </si>
  <si>
    <t>郑洲</t>
  </si>
  <si>
    <t>20226021407</t>
  </si>
  <si>
    <t>横沟人社中心</t>
  </si>
  <si>
    <t>金逸鹏</t>
  </si>
  <si>
    <t>1039</t>
  </si>
  <si>
    <t>20226011526</t>
  </si>
  <si>
    <t>许璐</t>
  </si>
  <si>
    <t>20226011725</t>
  </si>
  <si>
    <t>谢露</t>
  </si>
  <si>
    <t>20226013608</t>
  </si>
  <si>
    <t>大幕执法中队</t>
  </si>
  <si>
    <t>李广</t>
  </si>
  <si>
    <t>1040</t>
  </si>
  <si>
    <t>20226023912</t>
  </si>
  <si>
    <t>余凯</t>
  </si>
  <si>
    <t>20226013523</t>
  </si>
  <si>
    <t>陈学谦</t>
  </si>
  <si>
    <t>20226021203</t>
  </si>
  <si>
    <t>汀泗执法中队</t>
  </si>
  <si>
    <t>方兆安</t>
  </si>
  <si>
    <t>1041</t>
  </si>
  <si>
    <t>20226022812</t>
  </si>
  <si>
    <t>夏攀</t>
  </si>
  <si>
    <t>20226021117</t>
  </si>
  <si>
    <t>王超</t>
  </si>
  <si>
    <t>20226023908</t>
  </si>
  <si>
    <t>官埠执法中队</t>
  </si>
  <si>
    <t>王露</t>
  </si>
  <si>
    <t>1042</t>
  </si>
  <si>
    <t>20226020725</t>
  </si>
  <si>
    <t>史春秋</t>
  </si>
  <si>
    <t>20226023109</t>
  </si>
  <si>
    <t>吴宇晗</t>
  </si>
  <si>
    <t>20226023818</t>
  </si>
  <si>
    <t>双溪执法中队</t>
  </si>
  <si>
    <t>李胜男</t>
  </si>
  <si>
    <t>1043</t>
  </si>
  <si>
    <t>20226011819</t>
  </si>
  <si>
    <t>肖瑛</t>
  </si>
  <si>
    <t>20226023706</t>
  </si>
  <si>
    <t>董慧</t>
  </si>
  <si>
    <t>20226022127</t>
  </si>
  <si>
    <t>咸安经济开发区企业管理服务中心</t>
  </si>
  <si>
    <t>田琳</t>
  </si>
  <si>
    <t>1044</t>
  </si>
  <si>
    <t>20226012419</t>
  </si>
  <si>
    <t>周进生</t>
  </si>
  <si>
    <t>20226012504</t>
  </si>
  <si>
    <t>李昊</t>
  </si>
  <si>
    <t>20226021721</t>
  </si>
  <si>
    <t>后赟嘉</t>
  </si>
  <si>
    <t>1045</t>
  </si>
  <si>
    <t>20226013720</t>
  </si>
  <si>
    <t>陈佳</t>
  </si>
  <si>
    <t>20226023918</t>
  </si>
  <si>
    <t>姜敏</t>
  </si>
  <si>
    <t>20226010325</t>
  </si>
  <si>
    <t>陈长兰</t>
  </si>
  <si>
    <t>20226021722</t>
  </si>
  <si>
    <t>范佳琛</t>
  </si>
  <si>
    <t>20226012509</t>
  </si>
  <si>
    <t>夏银章</t>
  </si>
  <si>
    <t>20226012705</t>
  </si>
  <si>
    <t>财务人员</t>
  </si>
  <si>
    <t>刘恋</t>
  </si>
  <si>
    <t>1046</t>
  </si>
  <si>
    <t>20226014015</t>
  </si>
  <si>
    <t>游倩</t>
  </si>
  <si>
    <t>20226014506</t>
  </si>
  <si>
    <t>刘玥</t>
  </si>
  <si>
    <t>20226015130</t>
  </si>
  <si>
    <t>张钰伟</t>
  </si>
  <si>
    <t>1047</t>
  </si>
  <si>
    <t>20226014130</t>
  </si>
  <si>
    <t>郭满</t>
  </si>
  <si>
    <t>20226014919</t>
  </si>
  <si>
    <t>姜字慧</t>
  </si>
  <si>
    <t>20226014308</t>
  </si>
  <si>
    <t>陈思笳</t>
  </si>
  <si>
    <t>20226014205</t>
  </si>
  <si>
    <t>区医疗保障基金核查中心</t>
  </si>
  <si>
    <t>徐雨杭</t>
  </si>
  <si>
    <t>1048</t>
  </si>
  <si>
    <t>20226024103</t>
  </si>
  <si>
    <t>王锐</t>
  </si>
  <si>
    <t>20226022802</t>
  </si>
  <si>
    <t>孙钰</t>
  </si>
  <si>
    <t>20226012113</t>
  </si>
  <si>
    <t>区医疗保障服务中心</t>
  </si>
  <si>
    <t>胡创畅</t>
  </si>
  <si>
    <t>1049</t>
  </si>
  <si>
    <t>20226020626</t>
  </si>
  <si>
    <t>成丽娟</t>
  </si>
  <si>
    <t>20226021417</t>
  </si>
  <si>
    <t>姚晓帆</t>
  </si>
  <si>
    <t>20226010311</t>
  </si>
  <si>
    <t>董继宁美术馆</t>
  </si>
  <si>
    <t>专技人员</t>
  </si>
  <si>
    <t>贺译慧</t>
  </si>
  <si>
    <t>1050</t>
  </si>
  <si>
    <t>20226015220</t>
  </si>
  <si>
    <t>董云飞</t>
  </si>
  <si>
    <t>20226014027</t>
  </si>
  <si>
    <t>刘雪腾</t>
  </si>
  <si>
    <t>20226013815</t>
  </si>
  <si>
    <t>杨熠鹏</t>
  </si>
  <si>
    <t>20226014204</t>
  </si>
  <si>
    <t>王安哲</t>
  </si>
  <si>
    <t>20226015601</t>
  </si>
  <si>
    <t>张祎琪</t>
  </si>
  <si>
    <t>20226014415</t>
  </si>
  <si>
    <t>浮山街道办事处综合执法中心</t>
  </si>
  <si>
    <t>陈颖</t>
  </si>
  <si>
    <t>1051</t>
  </si>
  <si>
    <t>20226014515</t>
  </si>
  <si>
    <t>邱弘德</t>
  </si>
  <si>
    <t>20226015420</t>
  </si>
  <si>
    <t>吴静珊</t>
  </si>
  <si>
    <t>20226013914</t>
  </si>
  <si>
    <t>浮山街道办事处社区网格管理综合服务中心</t>
  </si>
  <si>
    <t>陈文</t>
  </si>
  <si>
    <t>1052</t>
  </si>
  <si>
    <t>20226012211</t>
  </si>
  <si>
    <t>成田</t>
  </si>
  <si>
    <t>20226020615</t>
  </si>
  <si>
    <t>王梦婷</t>
  </si>
  <si>
    <t>20226020330</t>
  </si>
  <si>
    <t>唐天宇</t>
  </si>
  <si>
    <t>1053</t>
  </si>
  <si>
    <t>20226020823</t>
  </si>
  <si>
    <t>向慧毅</t>
  </si>
  <si>
    <t>20226022929</t>
  </si>
  <si>
    <t>刘思源</t>
  </si>
  <si>
    <t>20226023705</t>
  </si>
  <si>
    <t>唐朝文</t>
  </si>
  <si>
    <t>20226022027</t>
  </si>
  <si>
    <t>周芊邑</t>
  </si>
  <si>
    <t>20226012324</t>
  </si>
  <si>
    <t>永安街道办事处党群服务中心</t>
  </si>
  <si>
    <t>翁洋</t>
  </si>
  <si>
    <t>1054</t>
  </si>
  <si>
    <t>20226014527</t>
  </si>
  <si>
    <t>李珂</t>
  </si>
  <si>
    <t>20226015218</t>
  </si>
  <si>
    <t>鲁佳</t>
  </si>
  <si>
    <t>20226015107</t>
  </si>
  <si>
    <t>永安街道办事处综合执法中心</t>
  </si>
  <si>
    <t>张寒冰</t>
  </si>
  <si>
    <t>1055</t>
  </si>
  <si>
    <t>20226015226</t>
  </si>
  <si>
    <t>程炎</t>
  </si>
  <si>
    <t>20226015201</t>
  </si>
  <si>
    <t>刘澄</t>
  </si>
  <si>
    <t>20226015018</t>
  </si>
  <si>
    <t>永安街道办事处社区网格管理综合服务中心</t>
  </si>
  <si>
    <t>易悠然</t>
  </si>
  <si>
    <t>1056</t>
  </si>
  <si>
    <t>20226012015</t>
  </si>
  <si>
    <t>甘星</t>
  </si>
  <si>
    <t>20226010501</t>
  </si>
  <si>
    <t>高茗淇</t>
  </si>
  <si>
    <t>20226023516</t>
  </si>
  <si>
    <t>李梦</t>
  </si>
  <si>
    <t>20226023704</t>
  </si>
  <si>
    <t>刘妍</t>
  </si>
  <si>
    <t>20226010605</t>
  </si>
  <si>
    <t>余定国</t>
  </si>
  <si>
    <t>20226024015</t>
  </si>
  <si>
    <t>田永辉</t>
  </si>
  <si>
    <t>20226012725</t>
  </si>
  <si>
    <t>黄池</t>
  </si>
  <si>
    <t>20226010215</t>
  </si>
  <si>
    <t>陈晨</t>
  </si>
  <si>
    <t>20226013002</t>
  </si>
  <si>
    <t>李航</t>
  </si>
  <si>
    <t>20226022811</t>
  </si>
  <si>
    <t>徐丹</t>
  </si>
  <si>
    <t>20226022317</t>
  </si>
  <si>
    <t>蒋雪</t>
  </si>
  <si>
    <t>20226022010</t>
  </si>
  <si>
    <t>双溪桥镇退役军人服务站</t>
  </si>
  <si>
    <t>程勃夫</t>
  </si>
  <si>
    <t>1057</t>
  </si>
  <si>
    <t>20226023226</t>
  </si>
  <si>
    <t>陈浩</t>
  </si>
  <si>
    <t>20226011515</t>
  </si>
  <si>
    <t>尹恒</t>
  </si>
  <si>
    <t>20226012217</t>
  </si>
  <si>
    <t>向阳湖镇退役军人服务站</t>
  </si>
  <si>
    <t>秦雅婧</t>
  </si>
  <si>
    <t>1058</t>
  </si>
  <si>
    <t>20226014226</t>
  </si>
  <si>
    <t>刘伟</t>
  </si>
  <si>
    <t>20226014221</t>
  </si>
  <si>
    <t>高源</t>
  </si>
  <si>
    <t>20226014215</t>
  </si>
  <si>
    <t>区妇幼保健院</t>
  </si>
  <si>
    <t>内科医师</t>
  </si>
  <si>
    <t>揭梦娣</t>
  </si>
  <si>
    <t>1061</t>
  </si>
  <si>
    <t>20226017112</t>
  </si>
  <si>
    <t>曹孟波</t>
  </si>
  <si>
    <t>20226017012</t>
  </si>
  <si>
    <t>黄乾坤</t>
  </si>
  <si>
    <t>20226017104</t>
  </si>
  <si>
    <t>区疾控中心</t>
  </si>
  <si>
    <t>临床医师</t>
  </si>
  <si>
    <t>张靖雯</t>
  </si>
  <si>
    <t>1062</t>
  </si>
  <si>
    <t>20226017113</t>
  </si>
  <si>
    <t>洪小惠</t>
  </si>
  <si>
    <t>20226017001</t>
  </si>
  <si>
    <t>杜志</t>
  </si>
  <si>
    <t>20226017006</t>
  </si>
  <si>
    <t>黄章智</t>
  </si>
  <si>
    <t>20226017005</t>
  </si>
  <si>
    <t>叶高阳</t>
  </si>
  <si>
    <t>20226017003</t>
  </si>
  <si>
    <t>丁天娇</t>
  </si>
  <si>
    <t>20226017101</t>
  </si>
  <si>
    <t>程明珠</t>
  </si>
  <si>
    <t>20226017018</t>
  </si>
  <si>
    <t>李先捍</t>
  </si>
  <si>
    <t>20226017115</t>
  </si>
  <si>
    <t>吕晨</t>
  </si>
  <si>
    <t>20226017108</t>
  </si>
  <si>
    <t>医学影像医师</t>
  </si>
  <si>
    <t>任赫</t>
  </si>
  <si>
    <t>1063</t>
  </si>
  <si>
    <t>20226017011</t>
  </si>
  <si>
    <t>艾文丽</t>
  </si>
  <si>
    <t>20226017016</t>
  </si>
  <si>
    <t>缺考</t>
  </si>
  <si>
    <t>缺考</t>
    <phoneticPr fontId="5" type="noConversion"/>
  </si>
  <si>
    <t>附件：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</si>
</sst>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8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20"/>
      <name val="黑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177" fontId="4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177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9"/>
  <sheetViews>
    <sheetView tabSelected="1" topLeftCell="A196" zoomScaleNormal="100" workbookViewId="0">
      <selection activeCell="A175" sqref="A175:A177"/>
    </sheetView>
  </sheetViews>
  <sheetFormatPr defaultColWidth="9" defaultRowHeight="20.100000000000001" customHeight="1"/>
  <cols>
    <col min="1" max="1" width="10.625" style="3" customWidth="1"/>
    <col min="2" max="2" width="12.5" style="1" customWidth="1"/>
    <col min="3" max="3" width="6.75" style="1" customWidth="1"/>
    <col min="4" max="4" width="5.25" style="1" customWidth="1"/>
    <col min="5" max="5" width="12.75" style="1"/>
    <col min="6" max="6" width="9.25" style="1" customWidth="1"/>
    <col min="7" max="8" width="8.625" style="1" customWidth="1"/>
    <col min="9" max="9" width="7" style="1" customWidth="1"/>
    <col min="10" max="10" width="5.5" style="4" customWidth="1"/>
    <col min="11" max="11" width="7.875" style="1" customWidth="1"/>
    <col min="12" max="12" width="7.5" style="16" customWidth="1"/>
    <col min="13" max="13" width="7" style="16" customWidth="1"/>
    <col min="14" max="14" width="3.75" style="1" customWidth="1"/>
    <col min="15" max="16384" width="9" style="1"/>
  </cols>
  <sheetData>
    <row r="1" spans="1:14" ht="20.100000000000001" customHeight="1">
      <c r="A1" s="3" t="s">
        <v>551</v>
      </c>
    </row>
    <row r="2" spans="1:14" ht="30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21"/>
    </row>
    <row r="3" spans="1:14" ht="33" customHeight="1">
      <c r="A3" s="19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6" t="s">
        <v>9</v>
      </c>
      <c r="J3" s="9" t="s">
        <v>10</v>
      </c>
      <c r="K3" s="6" t="s">
        <v>11</v>
      </c>
      <c r="L3" s="15" t="s">
        <v>12</v>
      </c>
      <c r="M3" s="15" t="s">
        <v>13</v>
      </c>
      <c r="N3" s="6" t="s">
        <v>14</v>
      </c>
    </row>
    <row r="4" spans="1:14" ht="23.1" customHeight="1">
      <c r="A4" s="22" t="s">
        <v>15</v>
      </c>
      <c r="B4" s="5" t="s">
        <v>16</v>
      </c>
      <c r="C4" s="5" t="s">
        <v>22</v>
      </c>
      <c r="D4" s="5" t="s">
        <v>18</v>
      </c>
      <c r="E4" s="5" t="s">
        <v>23</v>
      </c>
      <c r="F4" s="8">
        <v>94.05</v>
      </c>
      <c r="G4" s="8">
        <v>115</v>
      </c>
      <c r="H4" s="8">
        <f t="shared" ref="H4:H35" si="0">F4+G4</f>
        <v>209.05</v>
      </c>
      <c r="I4" s="8">
        <f t="shared" ref="I4:I35" si="1">H4/3</f>
        <v>69.683333333333337</v>
      </c>
      <c r="J4" s="10"/>
      <c r="K4" s="8">
        <f t="shared" ref="K4:K35" si="2">I4+J4</f>
        <v>69.683333333333337</v>
      </c>
      <c r="L4" s="8">
        <v>84</v>
      </c>
      <c r="M4" s="17">
        <f t="shared" ref="M4:M35" si="3">K4*0.5+L4*0.5</f>
        <v>76.841666666666669</v>
      </c>
      <c r="N4" s="11">
        <f t="shared" ref="N4:N9" si="4">RANK(M4,$M$4:$M$9)</f>
        <v>1</v>
      </c>
    </row>
    <row r="5" spans="1:14" ht="23.1" customHeight="1">
      <c r="A5" s="23"/>
      <c r="B5" s="5" t="s">
        <v>16</v>
      </c>
      <c r="C5" s="5" t="s">
        <v>20</v>
      </c>
      <c r="D5" s="5" t="s">
        <v>18</v>
      </c>
      <c r="E5" s="5" t="s">
        <v>21</v>
      </c>
      <c r="F5" s="8">
        <v>101.89</v>
      </c>
      <c r="G5" s="8">
        <v>107.6</v>
      </c>
      <c r="H5" s="8">
        <f t="shared" si="0"/>
        <v>209.49</v>
      </c>
      <c r="I5" s="8">
        <f t="shared" si="1"/>
        <v>69.83</v>
      </c>
      <c r="J5" s="10"/>
      <c r="K5" s="8">
        <f t="shared" si="2"/>
        <v>69.83</v>
      </c>
      <c r="L5" s="8">
        <v>81</v>
      </c>
      <c r="M5" s="17">
        <f t="shared" si="3"/>
        <v>75.414999999999992</v>
      </c>
      <c r="N5" s="11">
        <f t="shared" si="4"/>
        <v>2</v>
      </c>
    </row>
    <row r="6" spans="1:14" ht="23.1" customHeight="1">
      <c r="A6" s="23"/>
      <c r="B6" s="5" t="s">
        <v>16</v>
      </c>
      <c r="C6" s="5" t="s">
        <v>17</v>
      </c>
      <c r="D6" s="5" t="s">
        <v>18</v>
      </c>
      <c r="E6" s="5" t="s">
        <v>19</v>
      </c>
      <c r="F6" s="8">
        <v>103.27</v>
      </c>
      <c r="G6" s="8">
        <v>112.9</v>
      </c>
      <c r="H6" s="8">
        <f t="shared" si="0"/>
        <v>216.17000000000002</v>
      </c>
      <c r="I6" s="8">
        <f t="shared" si="1"/>
        <v>72.056666666666672</v>
      </c>
      <c r="J6" s="10"/>
      <c r="K6" s="8">
        <f t="shared" si="2"/>
        <v>72.056666666666672</v>
      </c>
      <c r="L6" s="8">
        <v>78.2</v>
      </c>
      <c r="M6" s="17">
        <f t="shared" si="3"/>
        <v>75.12833333333333</v>
      </c>
      <c r="N6" s="11">
        <f t="shared" si="4"/>
        <v>3</v>
      </c>
    </row>
    <row r="7" spans="1:14" ht="23.1" customHeight="1">
      <c r="A7" s="23"/>
      <c r="B7" s="5" t="s">
        <v>16</v>
      </c>
      <c r="C7" s="5" t="s">
        <v>24</v>
      </c>
      <c r="D7" s="5" t="s">
        <v>18</v>
      </c>
      <c r="E7" s="5" t="s">
        <v>25</v>
      </c>
      <c r="F7" s="8">
        <v>92.09</v>
      </c>
      <c r="G7" s="8">
        <v>114</v>
      </c>
      <c r="H7" s="8">
        <f t="shared" si="0"/>
        <v>206.09</v>
      </c>
      <c r="I7" s="8">
        <f t="shared" si="1"/>
        <v>68.696666666666673</v>
      </c>
      <c r="J7" s="10"/>
      <c r="K7" s="8">
        <f t="shared" si="2"/>
        <v>68.696666666666673</v>
      </c>
      <c r="L7" s="8">
        <v>81.400000000000006</v>
      </c>
      <c r="M7" s="17">
        <f t="shared" si="3"/>
        <v>75.048333333333346</v>
      </c>
      <c r="N7" s="11">
        <f t="shared" si="4"/>
        <v>4</v>
      </c>
    </row>
    <row r="8" spans="1:14" ht="23.1" customHeight="1">
      <c r="A8" s="23"/>
      <c r="B8" s="5" t="s">
        <v>16</v>
      </c>
      <c r="C8" s="5" t="s">
        <v>26</v>
      </c>
      <c r="D8" s="5" t="s">
        <v>18</v>
      </c>
      <c r="E8" s="5" t="s">
        <v>27</v>
      </c>
      <c r="F8" s="8">
        <v>88.42</v>
      </c>
      <c r="G8" s="8">
        <v>117.5</v>
      </c>
      <c r="H8" s="8">
        <f t="shared" si="0"/>
        <v>205.92000000000002</v>
      </c>
      <c r="I8" s="8">
        <f t="shared" si="1"/>
        <v>68.64</v>
      </c>
      <c r="J8" s="10"/>
      <c r="K8" s="8">
        <f t="shared" si="2"/>
        <v>68.64</v>
      </c>
      <c r="L8" s="8">
        <v>77.8</v>
      </c>
      <c r="M8" s="17">
        <f t="shared" si="3"/>
        <v>73.22</v>
      </c>
      <c r="N8" s="11">
        <f t="shared" si="4"/>
        <v>5</v>
      </c>
    </row>
    <row r="9" spans="1:14" ht="23.1" customHeight="1">
      <c r="A9" s="23"/>
      <c r="B9" s="5" t="s">
        <v>16</v>
      </c>
      <c r="C9" s="5" t="s">
        <v>28</v>
      </c>
      <c r="D9" s="5" t="s">
        <v>18</v>
      </c>
      <c r="E9" s="5" t="s">
        <v>29</v>
      </c>
      <c r="F9" s="8">
        <v>95.12</v>
      </c>
      <c r="G9" s="8">
        <v>107.8</v>
      </c>
      <c r="H9" s="8">
        <f t="shared" si="0"/>
        <v>202.92000000000002</v>
      </c>
      <c r="I9" s="8">
        <f t="shared" si="1"/>
        <v>67.64</v>
      </c>
      <c r="J9" s="10"/>
      <c r="K9" s="8">
        <f t="shared" si="2"/>
        <v>67.64</v>
      </c>
      <c r="L9" s="8">
        <v>78.599999999999994</v>
      </c>
      <c r="M9" s="17">
        <f t="shared" si="3"/>
        <v>73.12</v>
      </c>
      <c r="N9" s="11">
        <f t="shared" si="4"/>
        <v>6</v>
      </c>
    </row>
    <row r="10" spans="1:14" ht="23.1" customHeight="1">
      <c r="A10" s="22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8">
        <v>118.92</v>
      </c>
      <c r="G10" s="8">
        <v>113</v>
      </c>
      <c r="H10" s="8">
        <f t="shared" si="0"/>
        <v>231.92000000000002</v>
      </c>
      <c r="I10" s="8">
        <f t="shared" si="1"/>
        <v>77.306666666666672</v>
      </c>
      <c r="J10" s="10"/>
      <c r="K10" s="8">
        <f t="shared" si="2"/>
        <v>77.306666666666672</v>
      </c>
      <c r="L10" s="8">
        <v>83.4</v>
      </c>
      <c r="M10" s="17">
        <f t="shared" si="3"/>
        <v>80.353333333333339</v>
      </c>
      <c r="N10" s="11">
        <f t="shared" ref="N10" si="5">RANK(M10,$M$10:$M$12)</f>
        <v>1</v>
      </c>
    </row>
    <row r="11" spans="1:14" ht="23.1" customHeight="1">
      <c r="A11" s="22"/>
      <c r="B11" s="5" t="s">
        <v>31</v>
      </c>
      <c r="C11" s="5" t="s">
        <v>37</v>
      </c>
      <c r="D11" s="5" t="s">
        <v>33</v>
      </c>
      <c r="E11" s="5" t="s">
        <v>38</v>
      </c>
      <c r="F11" s="8">
        <v>95.02</v>
      </c>
      <c r="G11" s="8">
        <v>124.3</v>
      </c>
      <c r="H11" s="8">
        <f t="shared" si="0"/>
        <v>219.32</v>
      </c>
      <c r="I11" s="8">
        <f t="shared" si="1"/>
        <v>73.106666666666669</v>
      </c>
      <c r="J11" s="10"/>
      <c r="K11" s="8">
        <f t="shared" si="2"/>
        <v>73.106666666666669</v>
      </c>
      <c r="L11" s="8">
        <v>78.2</v>
      </c>
      <c r="M11" s="17">
        <f t="shared" si="3"/>
        <v>75.653333333333336</v>
      </c>
      <c r="N11" s="11">
        <f>RANK(M11,$M$10:$M$12)</f>
        <v>2</v>
      </c>
    </row>
    <row r="12" spans="1:14" ht="23.1" customHeight="1">
      <c r="A12" s="22"/>
      <c r="B12" s="5" t="s">
        <v>31</v>
      </c>
      <c r="C12" s="5" t="s">
        <v>35</v>
      </c>
      <c r="D12" s="5" t="s">
        <v>33</v>
      </c>
      <c r="E12" s="5" t="s">
        <v>36</v>
      </c>
      <c r="F12" s="8">
        <v>108.53</v>
      </c>
      <c r="G12" s="8">
        <v>115.9</v>
      </c>
      <c r="H12" s="8">
        <f t="shared" si="0"/>
        <v>224.43</v>
      </c>
      <c r="I12" s="8">
        <f t="shared" si="1"/>
        <v>74.81</v>
      </c>
      <c r="J12" s="10"/>
      <c r="K12" s="8">
        <f t="shared" si="2"/>
        <v>74.81</v>
      </c>
      <c r="L12" s="8">
        <v>0</v>
      </c>
      <c r="M12" s="18" t="s">
        <v>550</v>
      </c>
      <c r="N12" s="11"/>
    </row>
    <row r="13" spans="1:14" ht="23.1" customHeight="1">
      <c r="A13" s="22"/>
      <c r="B13" s="5" t="s">
        <v>39</v>
      </c>
      <c r="C13" s="5" t="s">
        <v>40</v>
      </c>
      <c r="D13" s="5" t="s">
        <v>41</v>
      </c>
      <c r="E13" s="5" t="s">
        <v>42</v>
      </c>
      <c r="F13" s="8">
        <v>108.43</v>
      </c>
      <c r="G13" s="8">
        <v>105.8</v>
      </c>
      <c r="H13" s="8">
        <f t="shared" si="0"/>
        <v>214.23000000000002</v>
      </c>
      <c r="I13" s="8">
        <f t="shared" si="1"/>
        <v>71.410000000000011</v>
      </c>
      <c r="J13" s="10">
        <v>5</v>
      </c>
      <c r="K13" s="8">
        <f t="shared" si="2"/>
        <v>76.410000000000011</v>
      </c>
      <c r="L13" s="8">
        <v>80.2</v>
      </c>
      <c r="M13" s="17">
        <f t="shared" si="3"/>
        <v>78.305000000000007</v>
      </c>
      <c r="N13" s="11">
        <f t="shared" ref="N13:N15" si="6">RANK(M13,$M$13:$M$15)</f>
        <v>1</v>
      </c>
    </row>
    <row r="14" spans="1:14" ht="23.1" customHeight="1">
      <c r="A14" s="22"/>
      <c r="B14" s="5" t="s">
        <v>39</v>
      </c>
      <c r="C14" s="5" t="s">
        <v>43</v>
      </c>
      <c r="D14" s="5" t="s">
        <v>41</v>
      </c>
      <c r="E14" s="5" t="s">
        <v>44</v>
      </c>
      <c r="F14" s="8">
        <v>106.05</v>
      </c>
      <c r="G14" s="8">
        <v>107.6</v>
      </c>
      <c r="H14" s="8">
        <f t="shared" si="0"/>
        <v>213.64999999999998</v>
      </c>
      <c r="I14" s="8">
        <f t="shared" si="1"/>
        <v>71.216666666666654</v>
      </c>
      <c r="J14" s="10">
        <v>5</v>
      </c>
      <c r="K14" s="8">
        <f t="shared" si="2"/>
        <v>76.216666666666654</v>
      </c>
      <c r="L14" s="8">
        <v>79</v>
      </c>
      <c r="M14" s="17">
        <f t="shared" si="3"/>
        <v>77.60833333333332</v>
      </c>
      <c r="N14" s="11">
        <f t="shared" si="6"/>
        <v>2</v>
      </c>
    </row>
    <row r="15" spans="1:14" ht="23.1" customHeight="1">
      <c r="A15" s="22"/>
      <c r="B15" s="5" t="s">
        <v>39</v>
      </c>
      <c r="C15" s="5" t="s">
        <v>45</v>
      </c>
      <c r="D15" s="5" t="s">
        <v>41</v>
      </c>
      <c r="E15" s="5" t="s">
        <v>46</v>
      </c>
      <c r="F15" s="8">
        <v>119.55</v>
      </c>
      <c r="G15" s="8">
        <v>105.8</v>
      </c>
      <c r="H15" s="8">
        <f t="shared" si="0"/>
        <v>225.35</v>
      </c>
      <c r="I15" s="8">
        <f t="shared" si="1"/>
        <v>75.11666666666666</v>
      </c>
      <c r="J15" s="10"/>
      <c r="K15" s="8">
        <f t="shared" si="2"/>
        <v>75.11666666666666</v>
      </c>
      <c r="L15" s="8">
        <v>78.2</v>
      </c>
      <c r="M15" s="17">
        <f t="shared" si="3"/>
        <v>76.658333333333331</v>
      </c>
      <c r="N15" s="11">
        <f t="shared" si="6"/>
        <v>3</v>
      </c>
    </row>
    <row r="16" spans="1:14" ht="23.1" customHeight="1">
      <c r="A16" s="22" t="s">
        <v>47</v>
      </c>
      <c r="B16" s="5" t="s">
        <v>39</v>
      </c>
      <c r="C16" s="5" t="s">
        <v>48</v>
      </c>
      <c r="D16" s="5" t="s">
        <v>49</v>
      </c>
      <c r="E16" s="5" t="s">
        <v>50</v>
      </c>
      <c r="F16" s="8">
        <v>108.15</v>
      </c>
      <c r="G16" s="8">
        <v>102.7</v>
      </c>
      <c r="H16" s="8">
        <f t="shared" si="0"/>
        <v>210.85000000000002</v>
      </c>
      <c r="I16" s="8">
        <f t="shared" si="1"/>
        <v>70.283333333333346</v>
      </c>
      <c r="J16" s="10"/>
      <c r="K16" s="8">
        <f t="shared" si="2"/>
        <v>70.283333333333346</v>
      </c>
      <c r="L16" s="8">
        <v>87.4</v>
      </c>
      <c r="M16" s="17">
        <f t="shared" si="3"/>
        <v>78.841666666666669</v>
      </c>
      <c r="N16" s="11">
        <f>RANK(M16,$M$16:$M$18)</f>
        <v>1</v>
      </c>
    </row>
    <row r="17" spans="1:14" ht="23.1" customHeight="1">
      <c r="A17" s="23"/>
      <c r="B17" s="5" t="s">
        <v>39</v>
      </c>
      <c r="C17" s="5" t="s">
        <v>53</v>
      </c>
      <c r="D17" s="5" t="s">
        <v>49</v>
      </c>
      <c r="E17" s="5" t="s">
        <v>54</v>
      </c>
      <c r="F17" s="8">
        <v>90.83</v>
      </c>
      <c r="G17" s="8">
        <v>106.5</v>
      </c>
      <c r="H17" s="8">
        <f t="shared" si="0"/>
        <v>197.32999999999998</v>
      </c>
      <c r="I17" s="8">
        <f t="shared" si="1"/>
        <v>65.776666666666657</v>
      </c>
      <c r="J17" s="10"/>
      <c r="K17" s="8">
        <f t="shared" si="2"/>
        <v>65.776666666666657</v>
      </c>
      <c r="L17" s="8">
        <v>75.8</v>
      </c>
      <c r="M17" s="17">
        <f t="shared" si="3"/>
        <v>70.788333333333327</v>
      </c>
      <c r="N17" s="11">
        <f>RANK(M17,$M$16:$M$18)</f>
        <v>2</v>
      </c>
    </row>
    <row r="18" spans="1:14" ht="23.1" customHeight="1">
      <c r="A18" s="23"/>
      <c r="B18" s="5" t="s">
        <v>39</v>
      </c>
      <c r="C18" s="5" t="s">
        <v>51</v>
      </c>
      <c r="D18" s="5" t="s">
        <v>49</v>
      </c>
      <c r="E18" s="5" t="s">
        <v>52</v>
      </c>
      <c r="F18" s="8">
        <v>92.71</v>
      </c>
      <c r="G18" s="8">
        <v>106.1</v>
      </c>
      <c r="H18" s="8">
        <f t="shared" si="0"/>
        <v>198.81</v>
      </c>
      <c r="I18" s="8">
        <f t="shared" si="1"/>
        <v>66.27</v>
      </c>
      <c r="J18" s="10"/>
      <c r="K18" s="8">
        <f t="shared" si="2"/>
        <v>66.27</v>
      </c>
      <c r="L18" s="18">
        <v>0</v>
      </c>
      <c r="M18" s="18" t="s">
        <v>550</v>
      </c>
      <c r="N18" s="11"/>
    </row>
    <row r="19" spans="1:14" ht="23.1" customHeight="1">
      <c r="A19" s="23"/>
      <c r="B19" s="5" t="s">
        <v>39</v>
      </c>
      <c r="C19" s="5" t="s">
        <v>60</v>
      </c>
      <c r="D19" s="5" t="s">
        <v>56</v>
      </c>
      <c r="E19" s="5" t="s">
        <v>61</v>
      </c>
      <c r="F19" s="8">
        <v>89.51</v>
      </c>
      <c r="G19" s="8">
        <v>124</v>
      </c>
      <c r="H19" s="8">
        <f t="shared" si="0"/>
        <v>213.51</v>
      </c>
      <c r="I19" s="8">
        <f t="shared" si="1"/>
        <v>71.17</v>
      </c>
      <c r="J19" s="10"/>
      <c r="K19" s="8">
        <f t="shared" si="2"/>
        <v>71.17</v>
      </c>
      <c r="L19" s="8">
        <v>81</v>
      </c>
      <c r="M19" s="17">
        <f t="shared" si="3"/>
        <v>76.085000000000008</v>
      </c>
      <c r="N19" s="11">
        <f>RANK(M19,$M$19:$M$21)</f>
        <v>1</v>
      </c>
    </row>
    <row r="20" spans="1:14" ht="23.1" customHeight="1">
      <c r="A20" s="23"/>
      <c r="B20" s="5" t="s">
        <v>39</v>
      </c>
      <c r="C20" s="5" t="s">
        <v>55</v>
      </c>
      <c r="D20" s="5" t="s">
        <v>56</v>
      </c>
      <c r="E20" s="5" t="s">
        <v>57</v>
      </c>
      <c r="F20" s="8">
        <v>103.19</v>
      </c>
      <c r="G20" s="8">
        <v>110.9</v>
      </c>
      <c r="H20" s="8">
        <f t="shared" si="0"/>
        <v>214.09</v>
      </c>
      <c r="I20" s="8">
        <f t="shared" si="1"/>
        <v>71.36333333333333</v>
      </c>
      <c r="J20" s="10"/>
      <c r="K20" s="8">
        <f t="shared" si="2"/>
        <v>71.36333333333333</v>
      </c>
      <c r="L20" s="8">
        <v>78.2</v>
      </c>
      <c r="M20" s="17">
        <f t="shared" si="3"/>
        <v>74.781666666666666</v>
      </c>
      <c r="N20" s="11">
        <f>RANK(M20,$M$19:$M$21)</f>
        <v>2</v>
      </c>
    </row>
    <row r="21" spans="1:14" ht="23.1" customHeight="1">
      <c r="A21" s="23"/>
      <c r="B21" s="5" t="s">
        <v>39</v>
      </c>
      <c r="C21" s="5" t="s">
        <v>58</v>
      </c>
      <c r="D21" s="5" t="s">
        <v>56</v>
      </c>
      <c r="E21" s="5" t="s">
        <v>59</v>
      </c>
      <c r="F21" s="8">
        <v>85.97</v>
      </c>
      <c r="G21" s="8">
        <v>128</v>
      </c>
      <c r="H21" s="8">
        <f t="shared" si="0"/>
        <v>213.97</v>
      </c>
      <c r="I21" s="8">
        <f t="shared" si="1"/>
        <v>71.323333333333338</v>
      </c>
      <c r="J21" s="10"/>
      <c r="K21" s="8">
        <f t="shared" si="2"/>
        <v>71.323333333333338</v>
      </c>
      <c r="L21" s="8">
        <v>76.2</v>
      </c>
      <c r="M21" s="17">
        <f t="shared" si="3"/>
        <v>73.76166666666667</v>
      </c>
      <c r="N21" s="11">
        <f>RANK(M21,$M$19:$M$21)</f>
        <v>3</v>
      </c>
    </row>
    <row r="22" spans="1:14" ht="23.1" customHeight="1">
      <c r="A22" s="22" t="s">
        <v>62</v>
      </c>
      <c r="B22" s="5" t="s">
        <v>31</v>
      </c>
      <c r="C22" s="5" t="s">
        <v>70</v>
      </c>
      <c r="D22" s="5" t="s">
        <v>64</v>
      </c>
      <c r="E22" s="5" t="s">
        <v>71</v>
      </c>
      <c r="F22" s="8">
        <v>119.3</v>
      </c>
      <c r="G22" s="8">
        <v>104.2</v>
      </c>
      <c r="H22" s="8">
        <f t="shared" si="0"/>
        <v>223.5</v>
      </c>
      <c r="I22" s="8">
        <f t="shared" si="1"/>
        <v>74.5</v>
      </c>
      <c r="J22" s="10"/>
      <c r="K22" s="8">
        <f t="shared" si="2"/>
        <v>74.5</v>
      </c>
      <c r="L22" s="8">
        <v>81.8</v>
      </c>
      <c r="M22" s="17">
        <f t="shared" si="3"/>
        <v>78.150000000000006</v>
      </c>
      <c r="N22" s="11">
        <f>RANK(M22,$M$22:$M$25)</f>
        <v>1</v>
      </c>
    </row>
    <row r="23" spans="1:14" ht="23.1" customHeight="1">
      <c r="A23" s="22"/>
      <c r="B23" s="5" t="s">
        <v>31</v>
      </c>
      <c r="C23" s="5" t="s">
        <v>68</v>
      </c>
      <c r="D23" s="5" t="s">
        <v>64</v>
      </c>
      <c r="E23" s="5" t="s">
        <v>69</v>
      </c>
      <c r="F23" s="8">
        <v>113.4</v>
      </c>
      <c r="G23" s="8">
        <v>110.1</v>
      </c>
      <c r="H23" s="8">
        <f t="shared" si="0"/>
        <v>223.5</v>
      </c>
      <c r="I23" s="8">
        <f t="shared" si="1"/>
        <v>74.5</v>
      </c>
      <c r="J23" s="10"/>
      <c r="K23" s="8">
        <f t="shared" si="2"/>
        <v>74.5</v>
      </c>
      <c r="L23" s="8">
        <v>81</v>
      </c>
      <c r="M23" s="17">
        <f t="shared" si="3"/>
        <v>77.75</v>
      </c>
      <c r="N23" s="11">
        <f>RANK(M23,$M$22:$M$25)</f>
        <v>2</v>
      </c>
    </row>
    <row r="24" spans="1:14" ht="23.1" customHeight="1">
      <c r="A24" s="22"/>
      <c r="B24" s="5" t="s">
        <v>31</v>
      </c>
      <c r="C24" s="5" t="s">
        <v>66</v>
      </c>
      <c r="D24" s="5" t="s">
        <v>64</v>
      </c>
      <c r="E24" s="5" t="s">
        <v>67</v>
      </c>
      <c r="F24" s="8">
        <v>116.58</v>
      </c>
      <c r="G24" s="8">
        <v>111.4</v>
      </c>
      <c r="H24" s="8">
        <f t="shared" si="0"/>
        <v>227.98000000000002</v>
      </c>
      <c r="I24" s="8">
        <f t="shared" si="1"/>
        <v>75.993333333333339</v>
      </c>
      <c r="J24" s="10"/>
      <c r="K24" s="8">
        <f t="shared" si="2"/>
        <v>75.993333333333339</v>
      </c>
      <c r="L24" s="8">
        <v>77.599999999999994</v>
      </c>
      <c r="M24" s="17">
        <f t="shared" si="3"/>
        <v>76.796666666666667</v>
      </c>
      <c r="N24" s="11">
        <f>RANK(M24,$M$22:$M$25)</f>
        <v>3</v>
      </c>
    </row>
    <row r="25" spans="1:14" ht="23.1" customHeight="1">
      <c r="A25" s="22"/>
      <c r="B25" s="5" t="s">
        <v>31</v>
      </c>
      <c r="C25" s="5" t="s">
        <v>63</v>
      </c>
      <c r="D25" s="5" t="s">
        <v>64</v>
      </c>
      <c r="E25" s="5" t="s">
        <v>65</v>
      </c>
      <c r="F25" s="8">
        <v>128.74</v>
      </c>
      <c r="G25" s="8">
        <v>109.9</v>
      </c>
      <c r="H25" s="8">
        <f t="shared" si="0"/>
        <v>238.64000000000001</v>
      </c>
      <c r="I25" s="8">
        <f t="shared" si="1"/>
        <v>79.546666666666667</v>
      </c>
      <c r="J25" s="10"/>
      <c r="K25" s="8">
        <f t="shared" si="2"/>
        <v>79.546666666666667</v>
      </c>
      <c r="L25" s="8">
        <v>0</v>
      </c>
      <c r="M25" s="17" t="s">
        <v>549</v>
      </c>
      <c r="N25" s="11"/>
    </row>
    <row r="26" spans="1:14" ht="23.1" customHeight="1">
      <c r="A26" s="22" t="s">
        <v>72</v>
      </c>
      <c r="B26" s="5" t="s">
        <v>31</v>
      </c>
      <c r="C26" s="5" t="s">
        <v>73</v>
      </c>
      <c r="D26" s="5" t="s">
        <v>74</v>
      </c>
      <c r="E26" s="5" t="s">
        <v>75</v>
      </c>
      <c r="F26" s="8">
        <v>120.8</v>
      </c>
      <c r="G26" s="8">
        <v>106.6</v>
      </c>
      <c r="H26" s="8">
        <f t="shared" si="0"/>
        <v>227.39999999999998</v>
      </c>
      <c r="I26" s="8">
        <f t="shared" si="1"/>
        <v>75.8</v>
      </c>
      <c r="J26" s="10"/>
      <c r="K26" s="8">
        <f t="shared" si="2"/>
        <v>75.8</v>
      </c>
      <c r="L26" s="8">
        <v>83.8</v>
      </c>
      <c r="M26" s="17">
        <f t="shared" si="3"/>
        <v>79.8</v>
      </c>
      <c r="N26" s="11">
        <f t="shared" ref="N26:N28" si="7">RANK(M26,$M$26:$M$28)</f>
        <v>1</v>
      </c>
    </row>
    <row r="27" spans="1:14" ht="23.1" customHeight="1">
      <c r="A27" s="22"/>
      <c r="B27" s="5" t="s">
        <v>31</v>
      </c>
      <c r="C27" s="5" t="s">
        <v>76</v>
      </c>
      <c r="D27" s="5" t="s">
        <v>74</v>
      </c>
      <c r="E27" s="5" t="s">
        <v>77</v>
      </c>
      <c r="F27" s="8">
        <v>116.82</v>
      </c>
      <c r="G27" s="8">
        <v>108.6</v>
      </c>
      <c r="H27" s="8">
        <f t="shared" si="0"/>
        <v>225.42</v>
      </c>
      <c r="I27" s="8">
        <f t="shared" si="1"/>
        <v>75.14</v>
      </c>
      <c r="J27" s="10"/>
      <c r="K27" s="8">
        <f t="shared" si="2"/>
        <v>75.14</v>
      </c>
      <c r="L27" s="8">
        <v>83</v>
      </c>
      <c r="M27" s="17">
        <f t="shared" si="3"/>
        <v>79.069999999999993</v>
      </c>
      <c r="N27" s="11">
        <f t="shared" si="7"/>
        <v>2</v>
      </c>
    </row>
    <row r="28" spans="1:14" ht="23.1" customHeight="1">
      <c r="A28" s="22"/>
      <c r="B28" s="5" t="s">
        <v>31</v>
      </c>
      <c r="C28" s="5" t="s">
        <v>78</v>
      </c>
      <c r="D28" s="5" t="s">
        <v>74</v>
      </c>
      <c r="E28" s="5" t="s">
        <v>79</v>
      </c>
      <c r="F28" s="8">
        <v>122.02</v>
      </c>
      <c r="G28" s="8">
        <v>101.9</v>
      </c>
      <c r="H28" s="8">
        <f t="shared" si="0"/>
        <v>223.92000000000002</v>
      </c>
      <c r="I28" s="8">
        <f t="shared" si="1"/>
        <v>74.64</v>
      </c>
      <c r="J28" s="10"/>
      <c r="K28" s="8">
        <f t="shared" si="2"/>
        <v>74.64</v>
      </c>
      <c r="L28" s="8">
        <v>77.400000000000006</v>
      </c>
      <c r="M28" s="17">
        <f t="shared" si="3"/>
        <v>76.02000000000001</v>
      </c>
      <c r="N28" s="11">
        <f t="shared" si="7"/>
        <v>3</v>
      </c>
    </row>
    <row r="29" spans="1:14" ht="23.1" customHeight="1">
      <c r="A29" s="22" t="s">
        <v>80</v>
      </c>
      <c r="B29" s="5" t="s">
        <v>31</v>
      </c>
      <c r="C29" s="5" t="s">
        <v>84</v>
      </c>
      <c r="D29" s="5" t="s">
        <v>82</v>
      </c>
      <c r="E29" s="5" t="s">
        <v>85</v>
      </c>
      <c r="F29" s="8">
        <v>116.15</v>
      </c>
      <c r="G29" s="8">
        <v>109.7</v>
      </c>
      <c r="H29" s="8">
        <f t="shared" si="0"/>
        <v>225.85000000000002</v>
      </c>
      <c r="I29" s="8">
        <f t="shared" si="1"/>
        <v>75.283333333333346</v>
      </c>
      <c r="J29" s="10"/>
      <c r="K29" s="8">
        <f t="shared" si="2"/>
        <v>75.283333333333346</v>
      </c>
      <c r="L29" s="8">
        <v>81</v>
      </c>
      <c r="M29" s="17">
        <f t="shared" si="3"/>
        <v>78.14166666666668</v>
      </c>
      <c r="N29" s="11">
        <f>RANK(M29,$M$29:$M$31)</f>
        <v>1</v>
      </c>
    </row>
    <row r="30" spans="1:14" ht="23.1" customHeight="1">
      <c r="A30" s="22"/>
      <c r="B30" s="5" t="s">
        <v>31</v>
      </c>
      <c r="C30" s="5" t="s">
        <v>81</v>
      </c>
      <c r="D30" s="5" t="s">
        <v>82</v>
      </c>
      <c r="E30" s="5" t="s">
        <v>83</v>
      </c>
      <c r="F30" s="8">
        <v>116.62</v>
      </c>
      <c r="G30" s="8">
        <v>112.7</v>
      </c>
      <c r="H30" s="8">
        <f t="shared" si="0"/>
        <v>229.32</v>
      </c>
      <c r="I30" s="8">
        <f t="shared" si="1"/>
        <v>76.44</v>
      </c>
      <c r="J30" s="10"/>
      <c r="K30" s="8">
        <f t="shared" si="2"/>
        <v>76.44</v>
      </c>
      <c r="L30" s="8">
        <v>76</v>
      </c>
      <c r="M30" s="17">
        <f t="shared" si="3"/>
        <v>76.22</v>
      </c>
      <c r="N30" s="11">
        <f>RANK(M30,$M$29:$M$31)</f>
        <v>2</v>
      </c>
    </row>
    <row r="31" spans="1:14" ht="23.1" customHeight="1">
      <c r="A31" s="22"/>
      <c r="B31" s="5" t="s">
        <v>31</v>
      </c>
      <c r="C31" s="5" t="s">
        <v>86</v>
      </c>
      <c r="D31" s="5" t="s">
        <v>82</v>
      </c>
      <c r="E31" s="5" t="s">
        <v>87</v>
      </c>
      <c r="F31" s="8">
        <v>105.84</v>
      </c>
      <c r="G31" s="8">
        <v>103.8</v>
      </c>
      <c r="H31" s="8">
        <f t="shared" si="0"/>
        <v>209.64</v>
      </c>
      <c r="I31" s="8">
        <f t="shared" si="1"/>
        <v>69.88</v>
      </c>
      <c r="J31" s="10">
        <v>5</v>
      </c>
      <c r="K31" s="8">
        <f t="shared" si="2"/>
        <v>74.88</v>
      </c>
      <c r="L31" s="8">
        <v>74.599999999999994</v>
      </c>
      <c r="M31" s="17">
        <f t="shared" si="3"/>
        <v>74.739999999999995</v>
      </c>
      <c r="N31" s="11">
        <f t="shared" ref="N31" si="8">RANK(M31,$M$29:$M$31)</f>
        <v>3</v>
      </c>
    </row>
    <row r="32" spans="1:14" ht="23.1" customHeight="1">
      <c r="A32" s="22"/>
      <c r="B32" s="5" t="s">
        <v>31</v>
      </c>
      <c r="C32" s="5" t="s">
        <v>88</v>
      </c>
      <c r="D32" s="5" t="s">
        <v>89</v>
      </c>
      <c r="E32" s="5" t="s">
        <v>90</v>
      </c>
      <c r="F32" s="8">
        <v>117.33</v>
      </c>
      <c r="G32" s="8">
        <v>110.1</v>
      </c>
      <c r="H32" s="8">
        <f t="shared" si="0"/>
        <v>227.43</v>
      </c>
      <c r="I32" s="8">
        <f t="shared" si="1"/>
        <v>75.81</v>
      </c>
      <c r="J32" s="10">
        <v>5</v>
      </c>
      <c r="K32" s="8">
        <f t="shared" si="2"/>
        <v>80.81</v>
      </c>
      <c r="L32" s="8">
        <v>82.6</v>
      </c>
      <c r="M32" s="17">
        <f t="shared" si="3"/>
        <v>81.704999999999998</v>
      </c>
      <c r="N32" s="11">
        <f t="shared" ref="N32:N34" si="9">RANK(M32,$M$32:$M$34)</f>
        <v>1</v>
      </c>
    </row>
    <row r="33" spans="1:14" ht="23.1" customHeight="1">
      <c r="A33" s="22"/>
      <c r="B33" s="5" t="s">
        <v>31</v>
      </c>
      <c r="C33" s="5" t="s">
        <v>91</v>
      </c>
      <c r="D33" s="5" t="s">
        <v>89</v>
      </c>
      <c r="E33" s="5" t="s">
        <v>92</v>
      </c>
      <c r="F33" s="8">
        <v>122.07</v>
      </c>
      <c r="G33" s="8">
        <v>110.9</v>
      </c>
      <c r="H33" s="8">
        <f t="shared" si="0"/>
        <v>232.97</v>
      </c>
      <c r="I33" s="8">
        <f t="shared" si="1"/>
        <v>77.656666666666666</v>
      </c>
      <c r="J33" s="10"/>
      <c r="K33" s="8">
        <f t="shared" si="2"/>
        <v>77.656666666666666</v>
      </c>
      <c r="L33" s="8">
        <v>82.8</v>
      </c>
      <c r="M33" s="17">
        <f t="shared" si="3"/>
        <v>80.228333333333325</v>
      </c>
      <c r="N33" s="11">
        <f t="shared" si="9"/>
        <v>2</v>
      </c>
    </row>
    <row r="34" spans="1:14" ht="23.1" customHeight="1">
      <c r="A34" s="22"/>
      <c r="B34" s="5" t="s">
        <v>31</v>
      </c>
      <c r="C34" s="5" t="s">
        <v>93</v>
      </c>
      <c r="D34" s="5" t="s">
        <v>89</v>
      </c>
      <c r="E34" s="5" t="s">
        <v>94</v>
      </c>
      <c r="F34" s="8">
        <v>106.69</v>
      </c>
      <c r="G34" s="8">
        <v>108.6</v>
      </c>
      <c r="H34" s="8">
        <f t="shared" si="0"/>
        <v>215.29</v>
      </c>
      <c r="I34" s="8">
        <f t="shared" si="1"/>
        <v>71.763333333333335</v>
      </c>
      <c r="J34" s="10">
        <v>5</v>
      </c>
      <c r="K34" s="8">
        <f t="shared" si="2"/>
        <v>76.763333333333335</v>
      </c>
      <c r="L34" s="8">
        <v>81.2</v>
      </c>
      <c r="M34" s="17">
        <f t="shared" si="3"/>
        <v>78.981666666666669</v>
      </c>
      <c r="N34" s="11">
        <f t="shared" si="9"/>
        <v>3</v>
      </c>
    </row>
    <row r="35" spans="1:14" ht="23.1" customHeight="1">
      <c r="A35" s="22" t="s">
        <v>95</v>
      </c>
      <c r="B35" s="5" t="s">
        <v>31</v>
      </c>
      <c r="C35" s="5" t="s">
        <v>99</v>
      </c>
      <c r="D35" s="5" t="s">
        <v>97</v>
      </c>
      <c r="E35" s="5" t="s">
        <v>100</v>
      </c>
      <c r="F35" s="8">
        <v>123.35</v>
      </c>
      <c r="G35" s="8">
        <v>106</v>
      </c>
      <c r="H35" s="8">
        <f t="shared" si="0"/>
        <v>229.35</v>
      </c>
      <c r="I35" s="8">
        <f t="shared" si="1"/>
        <v>76.45</v>
      </c>
      <c r="J35" s="10"/>
      <c r="K35" s="8">
        <f t="shared" si="2"/>
        <v>76.45</v>
      </c>
      <c r="L35" s="8">
        <v>84.2</v>
      </c>
      <c r="M35" s="17">
        <f t="shared" si="3"/>
        <v>80.325000000000003</v>
      </c>
      <c r="N35" s="11">
        <f>RANK(M35,$M$35:$M$37)</f>
        <v>1</v>
      </c>
    </row>
    <row r="36" spans="1:14" ht="23.1" customHeight="1">
      <c r="A36" s="22"/>
      <c r="B36" s="5" t="s">
        <v>31</v>
      </c>
      <c r="C36" s="5" t="s">
        <v>101</v>
      </c>
      <c r="D36" s="5" t="s">
        <v>97</v>
      </c>
      <c r="E36" s="5" t="s">
        <v>102</v>
      </c>
      <c r="F36" s="8">
        <v>120.21</v>
      </c>
      <c r="G36" s="8">
        <v>105.9</v>
      </c>
      <c r="H36" s="8">
        <f t="shared" ref="H36:H67" si="10">F36+G36</f>
        <v>226.11</v>
      </c>
      <c r="I36" s="8">
        <f t="shared" ref="I36:I67" si="11">H36/3</f>
        <v>75.37</v>
      </c>
      <c r="J36" s="10"/>
      <c r="K36" s="8">
        <f t="shared" ref="K36:K67" si="12">I36+J36</f>
        <v>75.37</v>
      </c>
      <c r="L36" s="8">
        <v>82.4</v>
      </c>
      <c r="M36" s="17">
        <f t="shared" ref="M36:M67" si="13">K36*0.5+L36*0.5</f>
        <v>78.885000000000005</v>
      </c>
      <c r="N36" s="11">
        <f>RANK(M36,$M$35:$M$37)</f>
        <v>2</v>
      </c>
    </row>
    <row r="37" spans="1:14" ht="23.1" customHeight="1">
      <c r="A37" s="22"/>
      <c r="B37" s="5" t="s">
        <v>31</v>
      </c>
      <c r="C37" s="5" t="s">
        <v>96</v>
      </c>
      <c r="D37" s="5" t="s">
        <v>97</v>
      </c>
      <c r="E37" s="5" t="s">
        <v>98</v>
      </c>
      <c r="F37" s="8">
        <v>118.82</v>
      </c>
      <c r="G37" s="8">
        <v>111.4</v>
      </c>
      <c r="H37" s="8">
        <f t="shared" si="10"/>
        <v>230.22</v>
      </c>
      <c r="I37" s="8">
        <f t="shared" si="11"/>
        <v>76.739999999999995</v>
      </c>
      <c r="J37" s="10"/>
      <c r="K37" s="8">
        <f t="shared" si="12"/>
        <v>76.739999999999995</v>
      </c>
      <c r="L37" s="8">
        <v>79.400000000000006</v>
      </c>
      <c r="M37" s="17">
        <f t="shared" si="13"/>
        <v>78.069999999999993</v>
      </c>
      <c r="N37" s="11">
        <f>RANK(M37,$M$35:$M$37)</f>
        <v>3</v>
      </c>
    </row>
    <row r="38" spans="1:14" ht="23.1" customHeight="1">
      <c r="A38" s="22" t="s">
        <v>103</v>
      </c>
      <c r="B38" s="5" t="s">
        <v>31</v>
      </c>
      <c r="C38" s="5" t="s">
        <v>107</v>
      </c>
      <c r="D38" s="5" t="s">
        <v>105</v>
      </c>
      <c r="E38" s="5" t="s">
        <v>108</v>
      </c>
      <c r="F38" s="8">
        <v>103.99</v>
      </c>
      <c r="G38" s="8">
        <v>109.1</v>
      </c>
      <c r="H38" s="8">
        <f t="shared" si="10"/>
        <v>213.08999999999997</v>
      </c>
      <c r="I38" s="8">
        <f t="shared" si="11"/>
        <v>71.029999999999987</v>
      </c>
      <c r="J38" s="10"/>
      <c r="K38" s="8">
        <f t="shared" si="12"/>
        <v>71.029999999999987</v>
      </c>
      <c r="L38" s="8">
        <v>84.4</v>
      </c>
      <c r="M38" s="17">
        <f t="shared" si="13"/>
        <v>77.715000000000003</v>
      </c>
      <c r="N38" s="11">
        <f>RANK(M38,$M$38:$M$40)</f>
        <v>1</v>
      </c>
    </row>
    <row r="39" spans="1:14" ht="23.1" customHeight="1">
      <c r="A39" s="23"/>
      <c r="B39" s="5" t="s">
        <v>31</v>
      </c>
      <c r="C39" s="5" t="s">
        <v>104</v>
      </c>
      <c r="D39" s="5" t="s">
        <v>105</v>
      </c>
      <c r="E39" s="5" t="s">
        <v>106</v>
      </c>
      <c r="F39" s="8">
        <v>114.05</v>
      </c>
      <c r="G39" s="8">
        <v>106.2</v>
      </c>
      <c r="H39" s="8">
        <f t="shared" si="10"/>
        <v>220.25</v>
      </c>
      <c r="I39" s="8">
        <f t="shared" si="11"/>
        <v>73.416666666666671</v>
      </c>
      <c r="J39" s="10"/>
      <c r="K39" s="8">
        <f t="shared" si="12"/>
        <v>73.416666666666671</v>
      </c>
      <c r="L39" s="8">
        <v>80</v>
      </c>
      <c r="M39" s="17">
        <f t="shared" si="13"/>
        <v>76.708333333333343</v>
      </c>
      <c r="N39" s="11">
        <f>RANK(M39,$M$38:$M$40)</f>
        <v>2</v>
      </c>
    </row>
    <row r="40" spans="1:14" ht="23.1" customHeight="1">
      <c r="A40" s="23"/>
      <c r="B40" s="5" t="s">
        <v>31</v>
      </c>
      <c r="C40" s="5" t="s">
        <v>109</v>
      </c>
      <c r="D40" s="5" t="s">
        <v>105</v>
      </c>
      <c r="E40" s="5" t="s">
        <v>110</v>
      </c>
      <c r="F40" s="8">
        <v>112.3</v>
      </c>
      <c r="G40" s="8">
        <v>99.7</v>
      </c>
      <c r="H40" s="8">
        <f t="shared" si="10"/>
        <v>212</v>
      </c>
      <c r="I40" s="8">
        <f t="shared" si="11"/>
        <v>70.666666666666671</v>
      </c>
      <c r="J40" s="10"/>
      <c r="K40" s="8">
        <f t="shared" si="12"/>
        <v>70.666666666666671</v>
      </c>
      <c r="L40" s="8">
        <v>75.2</v>
      </c>
      <c r="M40" s="17">
        <f t="shared" si="13"/>
        <v>72.933333333333337</v>
      </c>
      <c r="N40" s="11">
        <f t="shared" ref="N40" si="14">RANK(M40,$M$38:$M$40)</f>
        <v>3</v>
      </c>
    </row>
    <row r="41" spans="1:14" ht="23.1" customHeight="1">
      <c r="A41" s="22" t="s">
        <v>111</v>
      </c>
      <c r="B41" s="5" t="s">
        <v>112</v>
      </c>
      <c r="C41" s="5" t="s">
        <v>118</v>
      </c>
      <c r="D41" s="5" t="s">
        <v>114</v>
      </c>
      <c r="E41" s="5" t="s">
        <v>119</v>
      </c>
      <c r="F41" s="8">
        <v>112.33</v>
      </c>
      <c r="G41" s="8">
        <v>116.3</v>
      </c>
      <c r="H41" s="8">
        <f t="shared" si="10"/>
        <v>228.63</v>
      </c>
      <c r="I41" s="8">
        <f t="shared" si="11"/>
        <v>76.209999999999994</v>
      </c>
      <c r="J41" s="10"/>
      <c r="K41" s="8">
        <f t="shared" si="12"/>
        <v>76.209999999999994</v>
      </c>
      <c r="L41" s="8">
        <v>81.8</v>
      </c>
      <c r="M41" s="17">
        <f t="shared" si="13"/>
        <v>79.004999999999995</v>
      </c>
      <c r="N41" s="11">
        <f>RANK(M41,$M$41:$M$43)</f>
        <v>1</v>
      </c>
    </row>
    <row r="42" spans="1:14" ht="23.1" customHeight="1">
      <c r="A42" s="22"/>
      <c r="B42" s="5" t="s">
        <v>112</v>
      </c>
      <c r="C42" s="5" t="s">
        <v>116</v>
      </c>
      <c r="D42" s="5" t="s">
        <v>114</v>
      </c>
      <c r="E42" s="5" t="s">
        <v>117</v>
      </c>
      <c r="F42" s="8">
        <v>116.01</v>
      </c>
      <c r="G42" s="8">
        <v>113</v>
      </c>
      <c r="H42" s="8">
        <f t="shared" si="10"/>
        <v>229.01</v>
      </c>
      <c r="I42" s="8">
        <f t="shared" si="11"/>
        <v>76.336666666666659</v>
      </c>
      <c r="J42" s="10"/>
      <c r="K42" s="8">
        <f t="shared" si="12"/>
        <v>76.336666666666659</v>
      </c>
      <c r="L42" s="8">
        <v>78.599999999999994</v>
      </c>
      <c r="M42" s="17">
        <f t="shared" si="13"/>
        <v>77.468333333333334</v>
      </c>
      <c r="N42" s="11">
        <f t="shared" ref="N42" si="15">RANK(M42,$M$41:$M$43)</f>
        <v>2</v>
      </c>
    </row>
    <row r="43" spans="1:14" ht="23.1" customHeight="1">
      <c r="A43" s="22"/>
      <c r="B43" s="5" t="s">
        <v>112</v>
      </c>
      <c r="C43" s="5" t="s">
        <v>113</v>
      </c>
      <c r="D43" s="5" t="s">
        <v>114</v>
      </c>
      <c r="E43" s="5" t="s">
        <v>115</v>
      </c>
      <c r="F43" s="8">
        <v>111.43</v>
      </c>
      <c r="G43" s="8">
        <v>118.5</v>
      </c>
      <c r="H43" s="8">
        <f t="shared" si="10"/>
        <v>229.93</v>
      </c>
      <c r="I43" s="8">
        <f t="shared" si="11"/>
        <v>76.643333333333331</v>
      </c>
      <c r="J43" s="10"/>
      <c r="K43" s="8">
        <f t="shared" si="12"/>
        <v>76.643333333333331</v>
      </c>
      <c r="L43" s="8">
        <v>69.2</v>
      </c>
      <c r="M43" s="17">
        <f t="shared" si="13"/>
        <v>72.921666666666667</v>
      </c>
      <c r="N43" s="11">
        <f>RANK(M43,$M$41:$M$43)</f>
        <v>3</v>
      </c>
    </row>
    <row r="44" spans="1:14" ht="23.1" customHeight="1">
      <c r="A44" s="22" t="s">
        <v>120</v>
      </c>
      <c r="B44" s="5" t="s">
        <v>112</v>
      </c>
      <c r="C44" s="5" t="s">
        <v>121</v>
      </c>
      <c r="D44" s="5" t="s">
        <v>122</v>
      </c>
      <c r="E44" s="5" t="s">
        <v>123</v>
      </c>
      <c r="F44" s="8">
        <v>117.29</v>
      </c>
      <c r="G44" s="8">
        <v>110.9</v>
      </c>
      <c r="H44" s="8">
        <f t="shared" si="10"/>
        <v>228.19</v>
      </c>
      <c r="I44" s="8">
        <f t="shared" si="11"/>
        <v>76.063333333333333</v>
      </c>
      <c r="J44" s="10"/>
      <c r="K44" s="8">
        <f t="shared" si="12"/>
        <v>76.063333333333333</v>
      </c>
      <c r="L44" s="8">
        <v>81.64</v>
      </c>
      <c r="M44" s="17">
        <f t="shared" si="13"/>
        <v>78.851666666666659</v>
      </c>
      <c r="N44" s="11">
        <f t="shared" ref="N44:N49" si="16">RANK(M44,$M$44:$M$49)</f>
        <v>1</v>
      </c>
    </row>
    <row r="45" spans="1:14" ht="23.1" customHeight="1">
      <c r="A45" s="22"/>
      <c r="B45" s="5" t="s">
        <v>112</v>
      </c>
      <c r="C45" s="5" t="s">
        <v>126</v>
      </c>
      <c r="D45" s="5" t="s">
        <v>122</v>
      </c>
      <c r="E45" s="5" t="s">
        <v>127</v>
      </c>
      <c r="F45" s="8">
        <v>95.56</v>
      </c>
      <c r="G45" s="8">
        <v>122.3</v>
      </c>
      <c r="H45" s="8">
        <f t="shared" si="10"/>
        <v>217.86</v>
      </c>
      <c r="I45" s="8">
        <f t="shared" si="11"/>
        <v>72.62</v>
      </c>
      <c r="J45" s="10"/>
      <c r="K45" s="8">
        <f t="shared" si="12"/>
        <v>72.62</v>
      </c>
      <c r="L45" s="8">
        <v>80.599999999999994</v>
      </c>
      <c r="M45" s="17">
        <f t="shared" si="13"/>
        <v>76.61</v>
      </c>
      <c r="N45" s="11">
        <f>RANK(M45,$M$44:$M$49)</f>
        <v>2</v>
      </c>
    </row>
    <row r="46" spans="1:14" ht="23.1" customHeight="1">
      <c r="A46" s="22"/>
      <c r="B46" s="5" t="s">
        <v>112</v>
      </c>
      <c r="C46" s="5" t="s">
        <v>128</v>
      </c>
      <c r="D46" s="5" t="s">
        <v>122</v>
      </c>
      <c r="E46" s="5" t="s">
        <v>129</v>
      </c>
      <c r="F46" s="8">
        <v>102.69</v>
      </c>
      <c r="G46" s="8">
        <v>114.8</v>
      </c>
      <c r="H46" s="8">
        <f t="shared" si="10"/>
        <v>217.49</v>
      </c>
      <c r="I46" s="8">
        <f t="shared" si="11"/>
        <v>72.49666666666667</v>
      </c>
      <c r="J46" s="10"/>
      <c r="K46" s="8">
        <f t="shared" si="12"/>
        <v>72.49666666666667</v>
      </c>
      <c r="L46" s="8">
        <v>80.400000000000006</v>
      </c>
      <c r="M46" s="17">
        <f t="shared" si="13"/>
        <v>76.448333333333338</v>
      </c>
      <c r="N46" s="11">
        <f>RANK(M46,$M$44:$M$49)</f>
        <v>3</v>
      </c>
    </row>
    <row r="47" spans="1:14" ht="23.1" customHeight="1">
      <c r="A47" s="22"/>
      <c r="B47" s="5" t="s">
        <v>112</v>
      </c>
      <c r="C47" s="5" t="s">
        <v>124</v>
      </c>
      <c r="D47" s="5" t="s">
        <v>122</v>
      </c>
      <c r="E47" s="5" t="s">
        <v>125</v>
      </c>
      <c r="F47" s="8">
        <v>112</v>
      </c>
      <c r="G47" s="8">
        <v>112.9</v>
      </c>
      <c r="H47" s="8">
        <f t="shared" si="10"/>
        <v>224.9</v>
      </c>
      <c r="I47" s="8">
        <f t="shared" si="11"/>
        <v>74.966666666666669</v>
      </c>
      <c r="J47" s="10"/>
      <c r="K47" s="8">
        <f t="shared" si="12"/>
        <v>74.966666666666669</v>
      </c>
      <c r="L47" s="8">
        <v>74.8</v>
      </c>
      <c r="M47" s="17">
        <f t="shared" si="13"/>
        <v>74.883333333333326</v>
      </c>
      <c r="N47" s="11">
        <f>RANK(M47,$M$44:$M$49)</f>
        <v>4</v>
      </c>
    </row>
    <row r="48" spans="1:14" ht="23.1" customHeight="1">
      <c r="A48" s="22"/>
      <c r="B48" s="5" t="s">
        <v>112</v>
      </c>
      <c r="C48" s="5" t="s">
        <v>130</v>
      </c>
      <c r="D48" s="5" t="s">
        <v>122</v>
      </c>
      <c r="E48" s="5" t="s">
        <v>131</v>
      </c>
      <c r="F48" s="8">
        <v>89.72</v>
      </c>
      <c r="G48" s="8">
        <v>110.6</v>
      </c>
      <c r="H48" s="8">
        <f t="shared" si="10"/>
        <v>200.32</v>
      </c>
      <c r="I48" s="8">
        <f t="shared" si="11"/>
        <v>66.773333333333326</v>
      </c>
      <c r="J48" s="10">
        <v>5</v>
      </c>
      <c r="K48" s="8">
        <f t="shared" si="12"/>
        <v>71.773333333333326</v>
      </c>
      <c r="L48" s="8">
        <v>76.400000000000006</v>
      </c>
      <c r="M48" s="17">
        <f t="shared" si="13"/>
        <v>74.086666666666673</v>
      </c>
      <c r="N48" s="11">
        <f t="shared" si="16"/>
        <v>5</v>
      </c>
    </row>
    <row r="49" spans="1:14" ht="23.1" customHeight="1">
      <c r="A49" s="22"/>
      <c r="B49" s="5" t="s">
        <v>112</v>
      </c>
      <c r="C49" s="5" t="s">
        <v>132</v>
      </c>
      <c r="D49" s="5" t="s">
        <v>122</v>
      </c>
      <c r="E49" s="5" t="s">
        <v>133</v>
      </c>
      <c r="F49" s="8">
        <v>101.88</v>
      </c>
      <c r="G49" s="8">
        <v>113.4</v>
      </c>
      <c r="H49" s="8">
        <f t="shared" si="10"/>
        <v>215.28</v>
      </c>
      <c r="I49" s="8">
        <f t="shared" si="11"/>
        <v>71.760000000000005</v>
      </c>
      <c r="J49" s="10"/>
      <c r="K49" s="8">
        <f t="shared" si="12"/>
        <v>71.760000000000005</v>
      </c>
      <c r="L49" s="8">
        <v>69.8</v>
      </c>
      <c r="M49" s="17">
        <f t="shared" si="13"/>
        <v>70.78</v>
      </c>
      <c r="N49" s="11">
        <f t="shared" si="16"/>
        <v>6</v>
      </c>
    </row>
    <row r="50" spans="1:14" ht="23.1" customHeight="1">
      <c r="A50" s="22"/>
      <c r="B50" s="5" t="s">
        <v>39</v>
      </c>
      <c r="C50" s="5" t="s">
        <v>139</v>
      </c>
      <c r="D50" s="5" t="s">
        <v>135</v>
      </c>
      <c r="E50" s="5" t="s">
        <v>140</v>
      </c>
      <c r="F50" s="8">
        <v>105.36</v>
      </c>
      <c r="G50" s="8">
        <v>110</v>
      </c>
      <c r="H50" s="8">
        <f t="shared" si="10"/>
        <v>215.36</v>
      </c>
      <c r="I50" s="8">
        <f t="shared" si="11"/>
        <v>71.786666666666676</v>
      </c>
      <c r="J50" s="10"/>
      <c r="K50" s="8">
        <f t="shared" si="12"/>
        <v>71.786666666666676</v>
      </c>
      <c r="L50" s="8">
        <v>83.2</v>
      </c>
      <c r="M50" s="17">
        <f t="shared" si="13"/>
        <v>77.493333333333339</v>
      </c>
      <c r="N50" s="11">
        <f>RANK(M50,$M$50:$M$52)</f>
        <v>1</v>
      </c>
    </row>
    <row r="51" spans="1:14" ht="23.1" customHeight="1">
      <c r="A51" s="22"/>
      <c r="B51" s="5" t="s">
        <v>39</v>
      </c>
      <c r="C51" s="5" t="s">
        <v>137</v>
      </c>
      <c r="D51" s="5" t="s">
        <v>135</v>
      </c>
      <c r="E51" s="5" t="s">
        <v>138</v>
      </c>
      <c r="F51" s="8">
        <v>117.58</v>
      </c>
      <c r="G51" s="8">
        <v>104.5</v>
      </c>
      <c r="H51" s="8">
        <f t="shared" si="10"/>
        <v>222.07999999999998</v>
      </c>
      <c r="I51" s="8">
        <f t="shared" si="11"/>
        <v>74.026666666666657</v>
      </c>
      <c r="J51" s="10"/>
      <c r="K51" s="8">
        <f t="shared" si="12"/>
        <v>74.026666666666657</v>
      </c>
      <c r="L51" s="8">
        <v>78.8</v>
      </c>
      <c r="M51" s="17">
        <f t="shared" si="13"/>
        <v>76.413333333333327</v>
      </c>
      <c r="N51" s="11">
        <f t="shared" ref="N51" si="17">RANK(M51,$M$50:$M$52)</f>
        <v>2</v>
      </c>
    </row>
    <row r="52" spans="1:14" ht="23.1" customHeight="1">
      <c r="A52" s="22"/>
      <c r="B52" s="5" t="s">
        <v>39</v>
      </c>
      <c r="C52" s="5" t="s">
        <v>134</v>
      </c>
      <c r="D52" s="5" t="s">
        <v>135</v>
      </c>
      <c r="E52" s="5" t="s">
        <v>136</v>
      </c>
      <c r="F52" s="8">
        <v>114.34</v>
      </c>
      <c r="G52" s="8">
        <v>109.4</v>
      </c>
      <c r="H52" s="8">
        <f t="shared" si="10"/>
        <v>223.74</v>
      </c>
      <c r="I52" s="8">
        <f t="shared" si="11"/>
        <v>74.58</v>
      </c>
      <c r="J52" s="10"/>
      <c r="K52" s="8">
        <f t="shared" si="12"/>
        <v>74.58</v>
      </c>
      <c r="L52" s="8">
        <v>77.2</v>
      </c>
      <c r="M52" s="17">
        <f t="shared" si="13"/>
        <v>75.89</v>
      </c>
      <c r="N52" s="11">
        <f>RANK(M52,$M$50:$M$52)</f>
        <v>3</v>
      </c>
    </row>
    <row r="53" spans="1:14" ht="23.1" customHeight="1">
      <c r="A53" s="22" t="s">
        <v>141</v>
      </c>
      <c r="B53" s="5" t="s">
        <v>39</v>
      </c>
      <c r="C53" s="5" t="s">
        <v>142</v>
      </c>
      <c r="D53" s="5" t="s">
        <v>143</v>
      </c>
      <c r="E53" s="5" t="s">
        <v>144</v>
      </c>
      <c r="F53" s="8">
        <v>108.04</v>
      </c>
      <c r="G53" s="8">
        <v>117.2</v>
      </c>
      <c r="H53" s="8">
        <f t="shared" si="10"/>
        <v>225.24</v>
      </c>
      <c r="I53" s="8">
        <f t="shared" si="11"/>
        <v>75.08</v>
      </c>
      <c r="J53" s="10"/>
      <c r="K53" s="8">
        <f t="shared" si="12"/>
        <v>75.08</v>
      </c>
      <c r="L53" s="8">
        <v>79</v>
      </c>
      <c r="M53" s="17">
        <f t="shared" si="13"/>
        <v>77.039999999999992</v>
      </c>
      <c r="N53" s="11">
        <f t="shared" ref="N53:N54" si="18">RANK(M53,$M$53:$M$55)</f>
        <v>1</v>
      </c>
    </row>
    <row r="54" spans="1:14" ht="23.1" customHeight="1">
      <c r="A54" s="22"/>
      <c r="B54" s="5" t="s">
        <v>39</v>
      </c>
      <c r="C54" s="5" t="s">
        <v>145</v>
      </c>
      <c r="D54" s="5" t="s">
        <v>143</v>
      </c>
      <c r="E54" s="5" t="s">
        <v>146</v>
      </c>
      <c r="F54" s="8">
        <v>104.58</v>
      </c>
      <c r="G54" s="8">
        <v>116.9</v>
      </c>
      <c r="H54" s="8">
        <f t="shared" si="10"/>
        <v>221.48000000000002</v>
      </c>
      <c r="I54" s="8">
        <f t="shared" si="11"/>
        <v>73.826666666666668</v>
      </c>
      <c r="J54" s="10"/>
      <c r="K54" s="8">
        <f t="shared" si="12"/>
        <v>73.826666666666668</v>
      </c>
      <c r="L54" s="8">
        <v>79.400000000000006</v>
      </c>
      <c r="M54" s="17">
        <f t="shared" si="13"/>
        <v>76.613333333333344</v>
      </c>
      <c r="N54" s="11">
        <f t="shared" si="18"/>
        <v>2</v>
      </c>
    </row>
    <row r="55" spans="1:14" ht="23.1" customHeight="1">
      <c r="A55" s="22"/>
      <c r="B55" s="5" t="s">
        <v>39</v>
      </c>
      <c r="C55" s="5" t="s">
        <v>147</v>
      </c>
      <c r="D55" s="5" t="s">
        <v>143</v>
      </c>
      <c r="E55" s="5" t="s">
        <v>148</v>
      </c>
      <c r="F55" s="8">
        <v>96.44</v>
      </c>
      <c r="G55" s="8">
        <v>116.3</v>
      </c>
      <c r="H55" s="8">
        <f t="shared" si="10"/>
        <v>212.74</v>
      </c>
      <c r="I55" s="8">
        <f t="shared" si="11"/>
        <v>70.913333333333341</v>
      </c>
      <c r="J55" s="10"/>
      <c r="K55" s="8">
        <f t="shared" si="12"/>
        <v>70.913333333333341</v>
      </c>
      <c r="L55" s="8">
        <v>0</v>
      </c>
      <c r="M55" s="17" t="s">
        <v>549</v>
      </c>
      <c r="N55" s="11"/>
    </row>
    <row r="56" spans="1:14" ht="23.1" customHeight="1">
      <c r="A56" s="22" t="s">
        <v>149</v>
      </c>
      <c r="B56" s="5" t="s">
        <v>39</v>
      </c>
      <c r="C56" s="5" t="s">
        <v>150</v>
      </c>
      <c r="D56" s="5" t="s">
        <v>151</v>
      </c>
      <c r="E56" s="5" t="s">
        <v>152</v>
      </c>
      <c r="F56" s="8">
        <v>109.99</v>
      </c>
      <c r="G56" s="8">
        <v>111.7</v>
      </c>
      <c r="H56" s="8">
        <f t="shared" si="10"/>
        <v>221.69</v>
      </c>
      <c r="I56" s="8">
        <f t="shared" si="11"/>
        <v>73.896666666666661</v>
      </c>
      <c r="J56" s="10"/>
      <c r="K56" s="8">
        <f t="shared" si="12"/>
        <v>73.896666666666661</v>
      </c>
      <c r="L56" s="8">
        <v>82</v>
      </c>
      <c r="M56" s="17">
        <f t="shared" si="13"/>
        <v>77.948333333333323</v>
      </c>
      <c r="N56" s="11">
        <f t="shared" ref="N56:N58" si="19">RANK(M56,$M$56:$M$58)</f>
        <v>1</v>
      </c>
    </row>
    <row r="57" spans="1:14" ht="23.1" customHeight="1">
      <c r="A57" s="22"/>
      <c r="B57" s="5" t="s">
        <v>39</v>
      </c>
      <c r="C57" s="5" t="s">
        <v>153</v>
      </c>
      <c r="D57" s="5" t="s">
        <v>151</v>
      </c>
      <c r="E57" s="5" t="s">
        <v>154</v>
      </c>
      <c r="F57" s="8">
        <v>95.9</v>
      </c>
      <c r="G57" s="8">
        <v>115.7</v>
      </c>
      <c r="H57" s="8">
        <f t="shared" si="10"/>
        <v>211.60000000000002</v>
      </c>
      <c r="I57" s="8">
        <f t="shared" si="11"/>
        <v>70.533333333333346</v>
      </c>
      <c r="J57" s="10"/>
      <c r="K57" s="8">
        <f t="shared" si="12"/>
        <v>70.533333333333346</v>
      </c>
      <c r="L57" s="8">
        <v>82.1</v>
      </c>
      <c r="M57" s="17">
        <f t="shared" si="13"/>
        <v>76.316666666666663</v>
      </c>
      <c r="N57" s="11">
        <f t="shared" si="19"/>
        <v>2</v>
      </c>
    </row>
    <row r="58" spans="1:14" ht="23.1" customHeight="1">
      <c r="A58" s="22"/>
      <c r="B58" s="5" t="s">
        <v>39</v>
      </c>
      <c r="C58" s="5" t="s">
        <v>155</v>
      </c>
      <c r="D58" s="5" t="s">
        <v>151</v>
      </c>
      <c r="E58" s="5" t="s">
        <v>156</v>
      </c>
      <c r="F58" s="8">
        <v>103.43</v>
      </c>
      <c r="G58" s="8">
        <v>100</v>
      </c>
      <c r="H58" s="8">
        <f t="shared" si="10"/>
        <v>203.43</v>
      </c>
      <c r="I58" s="8">
        <f t="shared" si="11"/>
        <v>67.81</v>
      </c>
      <c r="J58" s="10"/>
      <c r="K58" s="8">
        <f t="shared" si="12"/>
        <v>67.81</v>
      </c>
      <c r="L58" s="8">
        <v>75.2</v>
      </c>
      <c r="M58" s="17">
        <f t="shared" si="13"/>
        <v>71.504999999999995</v>
      </c>
      <c r="N58" s="11">
        <f t="shared" si="19"/>
        <v>3</v>
      </c>
    </row>
    <row r="59" spans="1:14" ht="23.1" customHeight="1">
      <c r="A59" s="22" t="s">
        <v>157</v>
      </c>
      <c r="B59" s="5" t="s">
        <v>39</v>
      </c>
      <c r="C59" s="5" t="s">
        <v>163</v>
      </c>
      <c r="D59" s="5" t="s">
        <v>159</v>
      </c>
      <c r="E59" s="5" t="s">
        <v>164</v>
      </c>
      <c r="F59" s="8">
        <v>106.53</v>
      </c>
      <c r="G59" s="8">
        <v>110.6</v>
      </c>
      <c r="H59" s="8">
        <f t="shared" si="10"/>
        <v>217.13</v>
      </c>
      <c r="I59" s="8">
        <f t="shared" si="11"/>
        <v>72.376666666666665</v>
      </c>
      <c r="J59" s="10"/>
      <c r="K59" s="8">
        <f t="shared" si="12"/>
        <v>72.376666666666665</v>
      </c>
      <c r="L59" s="8">
        <v>86.6</v>
      </c>
      <c r="M59" s="17">
        <f t="shared" si="13"/>
        <v>79.48833333333333</v>
      </c>
      <c r="N59" s="11">
        <f>RANK(M59,$M$59:$M$61)</f>
        <v>1</v>
      </c>
    </row>
    <row r="60" spans="1:14" ht="23.1" customHeight="1">
      <c r="A60" s="22"/>
      <c r="B60" s="5" t="s">
        <v>39</v>
      </c>
      <c r="C60" s="5" t="s">
        <v>158</v>
      </c>
      <c r="D60" s="5" t="s">
        <v>159</v>
      </c>
      <c r="E60" s="5" t="s">
        <v>160</v>
      </c>
      <c r="F60" s="8">
        <v>117.29</v>
      </c>
      <c r="G60" s="8">
        <v>102.6</v>
      </c>
      <c r="H60" s="8">
        <f t="shared" si="10"/>
        <v>219.89</v>
      </c>
      <c r="I60" s="8">
        <f t="shared" si="11"/>
        <v>73.296666666666667</v>
      </c>
      <c r="J60" s="10"/>
      <c r="K60" s="8">
        <f t="shared" si="12"/>
        <v>73.296666666666667</v>
      </c>
      <c r="L60" s="8">
        <v>77.400000000000006</v>
      </c>
      <c r="M60" s="17">
        <f t="shared" si="13"/>
        <v>75.348333333333329</v>
      </c>
      <c r="N60" s="11">
        <f>RANK(M60,$M$59:$M$61)</f>
        <v>2</v>
      </c>
    </row>
    <row r="61" spans="1:14" ht="23.1" customHeight="1">
      <c r="A61" s="22"/>
      <c r="B61" s="5" t="s">
        <v>39</v>
      </c>
      <c r="C61" s="5" t="s">
        <v>161</v>
      </c>
      <c r="D61" s="5" t="s">
        <v>159</v>
      </c>
      <c r="E61" s="5" t="s">
        <v>162</v>
      </c>
      <c r="F61" s="8">
        <v>105.09</v>
      </c>
      <c r="G61" s="8">
        <v>113.8</v>
      </c>
      <c r="H61" s="8">
        <f t="shared" si="10"/>
        <v>218.89</v>
      </c>
      <c r="I61" s="8">
        <f t="shared" si="11"/>
        <v>72.963333333333324</v>
      </c>
      <c r="J61" s="10"/>
      <c r="K61" s="8">
        <f t="shared" si="12"/>
        <v>72.963333333333324</v>
      </c>
      <c r="L61" s="8">
        <v>73</v>
      </c>
      <c r="M61" s="17">
        <f t="shared" si="13"/>
        <v>72.981666666666655</v>
      </c>
      <c r="N61" s="11">
        <f>RANK(M61,$M$59:$M$61)</f>
        <v>3</v>
      </c>
    </row>
    <row r="62" spans="1:14" ht="23.1" customHeight="1">
      <c r="A62" s="22"/>
      <c r="B62" s="5" t="s">
        <v>39</v>
      </c>
      <c r="C62" s="5" t="s">
        <v>165</v>
      </c>
      <c r="D62" s="5" t="s">
        <v>166</v>
      </c>
      <c r="E62" s="5" t="s">
        <v>167</v>
      </c>
      <c r="F62" s="8">
        <v>103.35</v>
      </c>
      <c r="G62" s="8">
        <v>108.2</v>
      </c>
      <c r="H62" s="8">
        <f t="shared" si="10"/>
        <v>211.55</v>
      </c>
      <c r="I62" s="8">
        <f t="shared" si="11"/>
        <v>70.516666666666666</v>
      </c>
      <c r="J62" s="10"/>
      <c r="K62" s="8">
        <f t="shared" si="12"/>
        <v>70.516666666666666</v>
      </c>
      <c r="L62" s="8">
        <v>80.680000000000007</v>
      </c>
      <c r="M62" s="17">
        <f t="shared" si="13"/>
        <v>75.598333333333329</v>
      </c>
      <c r="N62" s="11">
        <f t="shared" ref="N62:N64" si="20">RANK(M62,$M$62:$M$64)</f>
        <v>1</v>
      </c>
    </row>
    <row r="63" spans="1:14" ht="23.1" customHeight="1">
      <c r="A63" s="22"/>
      <c r="B63" s="5" t="s">
        <v>39</v>
      </c>
      <c r="C63" s="5" t="s">
        <v>168</v>
      </c>
      <c r="D63" s="5" t="s">
        <v>166</v>
      </c>
      <c r="E63" s="5" t="s">
        <v>169</v>
      </c>
      <c r="F63" s="8">
        <v>93.77</v>
      </c>
      <c r="G63" s="8">
        <v>110.4</v>
      </c>
      <c r="H63" s="8">
        <f t="shared" si="10"/>
        <v>204.17000000000002</v>
      </c>
      <c r="I63" s="8">
        <f t="shared" si="11"/>
        <v>68.056666666666672</v>
      </c>
      <c r="J63" s="10"/>
      <c r="K63" s="8">
        <f t="shared" si="12"/>
        <v>68.056666666666672</v>
      </c>
      <c r="L63" s="8">
        <v>81.44</v>
      </c>
      <c r="M63" s="17">
        <f t="shared" si="13"/>
        <v>74.748333333333335</v>
      </c>
      <c r="N63" s="11">
        <f t="shared" si="20"/>
        <v>2</v>
      </c>
    </row>
    <row r="64" spans="1:14" ht="23.1" customHeight="1">
      <c r="A64" s="22"/>
      <c r="B64" s="5" t="s">
        <v>39</v>
      </c>
      <c r="C64" s="5" t="s">
        <v>170</v>
      </c>
      <c r="D64" s="5" t="s">
        <v>166</v>
      </c>
      <c r="E64" s="5" t="s">
        <v>171</v>
      </c>
      <c r="F64" s="8">
        <v>85.24</v>
      </c>
      <c r="G64" s="8">
        <v>110.2</v>
      </c>
      <c r="H64" s="8">
        <f t="shared" si="10"/>
        <v>195.44</v>
      </c>
      <c r="I64" s="8">
        <f t="shared" si="11"/>
        <v>65.146666666666661</v>
      </c>
      <c r="J64" s="10"/>
      <c r="K64" s="8">
        <f t="shared" si="12"/>
        <v>65.146666666666661</v>
      </c>
      <c r="L64" s="8">
        <v>77.599999999999994</v>
      </c>
      <c r="M64" s="17">
        <f t="shared" si="13"/>
        <v>71.373333333333335</v>
      </c>
      <c r="N64" s="11">
        <f t="shared" si="20"/>
        <v>3</v>
      </c>
    </row>
    <row r="65" spans="1:14" ht="23.1" customHeight="1">
      <c r="A65" s="22" t="s">
        <v>172</v>
      </c>
      <c r="B65" s="5" t="s">
        <v>173</v>
      </c>
      <c r="C65" s="5" t="s">
        <v>177</v>
      </c>
      <c r="D65" s="5" t="s">
        <v>175</v>
      </c>
      <c r="E65" s="5" t="s">
        <v>178</v>
      </c>
      <c r="F65" s="8">
        <v>107.15</v>
      </c>
      <c r="G65" s="8">
        <v>112.5</v>
      </c>
      <c r="H65" s="8">
        <f t="shared" si="10"/>
        <v>219.65</v>
      </c>
      <c r="I65" s="8">
        <f t="shared" si="11"/>
        <v>73.216666666666669</v>
      </c>
      <c r="J65" s="10"/>
      <c r="K65" s="8">
        <f t="shared" si="12"/>
        <v>73.216666666666669</v>
      </c>
      <c r="L65" s="8">
        <v>82.8</v>
      </c>
      <c r="M65" s="17">
        <f t="shared" si="13"/>
        <v>78.008333333333326</v>
      </c>
      <c r="N65" s="11">
        <f>RANK(M65,$M$65:$M$66)</f>
        <v>1</v>
      </c>
    </row>
    <row r="66" spans="1:14" ht="23.1" customHeight="1">
      <c r="A66" s="22"/>
      <c r="B66" s="5" t="s">
        <v>173</v>
      </c>
      <c r="C66" s="5" t="s">
        <v>174</v>
      </c>
      <c r="D66" s="5" t="s">
        <v>175</v>
      </c>
      <c r="E66" s="5" t="s">
        <v>176</v>
      </c>
      <c r="F66" s="8">
        <v>116.56</v>
      </c>
      <c r="G66" s="8">
        <v>113.5</v>
      </c>
      <c r="H66" s="8">
        <f t="shared" si="10"/>
        <v>230.06</v>
      </c>
      <c r="I66" s="8">
        <f t="shared" si="11"/>
        <v>76.686666666666667</v>
      </c>
      <c r="J66" s="10"/>
      <c r="K66" s="8">
        <f t="shared" si="12"/>
        <v>76.686666666666667</v>
      </c>
      <c r="L66" s="8">
        <v>0</v>
      </c>
      <c r="M66" s="17" t="s">
        <v>549</v>
      </c>
      <c r="N66" s="11"/>
    </row>
    <row r="67" spans="1:14" ht="23.1" customHeight="1">
      <c r="A67" s="22" t="s">
        <v>179</v>
      </c>
      <c r="B67" s="5" t="s">
        <v>180</v>
      </c>
      <c r="C67" s="5" t="s">
        <v>181</v>
      </c>
      <c r="D67" s="5" t="s">
        <v>182</v>
      </c>
      <c r="E67" s="5" t="s">
        <v>183</v>
      </c>
      <c r="F67" s="8">
        <v>89.72</v>
      </c>
      <c r="G67" s="8">
        <v>119.8</v>
      </c>
      <c r="H67" s="8">
        <f t="shared" si="10"/>
        <v>209.51999999999998</v>
      </c>
      <c r="I67" s="8">
        <f t="shared" si="11"/>
        <v>69.839999999999989</v>
      </c>
      <c r="J67" s="10"/>
      <c r="K67" s="8">
        <f t="shared" si="12"/>
        <v>69.839999999999989</v>
      </c>
      <c r="L67" s="8">
        <v>73.2</v>
      </c>
      <c r="M67" s="17">
        <f t="shared" si="13"/>
        <v>71.52</v>
      </c>
      <c r="N67" s="11">
        <f t="shared" ref="N67" si="21">RANK(M67,$M$67:$M$69)</f>
        <v>1</v>
      </c>
    </row>
    <row r="68" spans="1:14" ht="23.1" customHeight="1">
      <c r="A68" s="22"/>
      <c r="B68" s="5" t="s">
        <v>180</v>
      </c>
      <c r="C68" s="5" t="s">
        <v>186</v>
      </c>
      <c r="D68" s="5" t="s">
        <v>182</v>
      </c>
      <c r="E68" s="5" t="s">
        <v>187</v>
      </c>
      <c r="F68" s="8">
        <v>82.26</v>
      </c>
      <c r="G68" s="8">
        <v>113.1</v>
      </c>
      <c r="H68" s="8">
        <f t="shared" ref="H68:H69" si="22">F68+G68</f>
        <v>195.36</v>
      </c>
      <c r="I68" s="8">
        <f t="shared" ref="I68:I69" si="23">H68/3</f>
        <v>65.12</v>
      </c>
      <c r="J68" s="10"/>
      <c r="K68" s="8">
        <f t="shared" ref="K68:K69" si="24">I68+J68</f>
        <v>65.12</v>
      </c>
      <c r="L68" s="8">
        <v>71.400000000000006</v>
      </c>
      <c r="M68" s="17">
        <f t="shared" ref="M68" si="25">K68*0.5+L68*0.5</f>
        <v>68.260000000000005</v>
      </c>
      <c r="N68" s="11">
        <f>RANK(M68,$M$67:$M$69)</f>
        <v>2</v>
      </c>
    </row>
    <row r="69" spans="1:14" ht="23.1" customHeight="1">
      <c r="A69" s="22"/>
      <c r="B69" s="5" t="s">
        <v>180</v>
      </c>
      <c r="C69" s="5" t="s">
        <v>184</v>
      </c>
      <c r="D69" s="5" t="s">
        <v>182</v>
      </c>
      <c r="E69" s="5" t="s">
        <v>185</v>
      </c>
      <c r="F69" s="8">
        <v>97.95</v>
      </c>
      <c r="G69" s="8">
        <v>110.6</v>
      </c>
      <c r="H69" s="8">
        <f t="shared" si="22"/>
        <v>208.55</v>
      </c>
      <c r="I69" s="8">
        <f t="shared" si="23"/>
        <v>69.516666666666666</v>
      </c>
      <c r="J69" s="10"/>
      <c r="K69" s="8">
        <f t="shared" si="24"/>
        <v>69.516666666666666</v>
      </c>
      <c r="L69" s="8">
        <v>0</v>
      </c>
      <c r="M69" s="17" t="s">
        <v>549</v>
      </c>
      <c r="N69" s="11"/>
    </row>
    <row r="70" spans="1:14" ht="23.1" customHeight="1">
      <c r="A70" s="22" t="s">
        <v>188</v>
      </c>
      <c r="B70" s="5" t="s">
        <v>39</v>
      </c>
      <c r="C70" s="5" t="s">
        <v>189</v>
      </c>
      <c r="D70" s="5" t="s">
        <v>190</v>
      </c>
      <c r="E70" s="5" t="s">
        <v>191</v>
      </c>
      <c r="F70" s="8">
        <v>96.18</v>
      </c>
      <c r="G70" s="8">
        <v>113.2</v>
      </c>
      <c r="H70" s="8">
        <f t="shared" ref="H70:H131" si="26">F70+G70</f>
        <v>209.38</v>
      </c>
      <c r="I70" s="8">
        <f t="shared" ref="I70:I131" si="27">H70/3</f>
        <v>69.793333333333337</v>
      </c>
      <c r="J70" s="10"/>
      <c r="K70" s="8">
        <f t="shared" ref="K70:K131" si="28">I70+J70</f>
        <v>69.793333333333337</v>
      </c>
      <c r="L70" s="8">
        <v>76.599999999999994</v>
      </c>
      <c r="M70" s="17">
        <f t="shared" ref="M70:M131" si="29">K70*0.5+L70*0.5</f>
        <v>73.196666666666658</v>
      </c>
      <c r="N70" s="11">
        <f>RANK(M70,$M$70:$M$71)</f>
        <v>1</v>
      </c>
    </row>
    <row r="71" spans="1:14" ht="23.1" customHeight="1">
      <c r="A71" s="22"/>
      <c r="B71" s="5" t="s">
        <v>39</v>
      </c>
      <c r="C71" s="5" t="s">
        <v>192</v>
      </c>
      <c r="D71" s="5" t="s">
        <v>190</v>
      </c>
      <c r="E71" s="5" t="s">
        <v>193</v>
      </c>
      <c r="F71" s="8">
        <v>89.25</v>
      </c>
      <c r="G71" s="8">
        <v>104.1</v>
      </c>
      <c r="H71" s="8">
        <f t="shared" si="26"/>
        <v>193.35</v>
      </c>
      <c r="I71" s="8">
        <f t="shared" si="27"/>
        <v>64.45</v>
      </c>
      <c r="J71" s="10"/>
      <c r="K71" s="8">
        <f t="shared" si="28"/>
        <v>64.45</v>
      </c>
      <c r="L71" s="8">
        <v>70.2</v>
      </c>
      <c r="M71" s="17">
        <f t="shared" si="29"/>
        <v>67.325000000000003</v>
      </c>
      <c r="N71" s="11">
        <f>RANK(M71,$M$70:$M$71)</f>
        <v>2</v>
      </c>
    </row>
    <row r="72" spans="1:14" ht="23.1" customHeight="1">
      <c r="A72" s="22" t="s">
        <v>194</v>
      </c>
      <c r="B72" s="5" t="s">
        <v>195</v>
      </c>
      <c r="C72" s="5" t="s">
        <v>196</v>
      </c>
      <c r="D72" s="5" t="s">
        <v>197</v>
      </c>
      <c r="E72" s="5" t="s">
        <v>198</v>
      </c>
      <c r="F72" s="8">
        <v>97.06</v>
      </c>
      <c r="G72" s="8">
        <v>124.6</v>
      </c>
      <c r="H72" s="8">
        <f t="shared" si="26"/>
        <v>221.66</v>
      </c>
      <c r="I72" s="8">
        <f t="shared" si="27"/>
        <v>73.88666666666667</v>
      </c>
      <c r="J72" s="10"/>
      <c r="K72" s="8">
        <f t="shared" si="28"/>
        <v>73.88666666666667</v>
      </c>
      <c r="L72" s="8">
        <v>84.4</v>
      </c>
      <c r="M72" s="17">
        <f t="shared" si="29"/>
        <v>79.143333333333345</v>
      </c>
      <c r="N72" s="11">
        <f t="shared" ref="N72:N74" si="30">RANK(M72,$M$72:$M$76)</f>
        <v>1</v>
      </c>
    </row>
    <row r="73" spans="1:14" ht="23.1" customHeight="1">
      <c r="A73" s="22"/>
      <c r="B73" s="5" t="s">
        <v>195</v>
      </c>
      <c r="C73" s="5" t="s">
        <v>199</v>
      </c>
      <c r="D73" s="5" t="s">
        <v>197</v>
      </c>
      <c r="E73" s="5" t="s">
        <v>200</v>
      </c>
      <c r="F73" s="8">
        <v>105.36</v>
      </c>
      <c r="G73" s="8">
        <v>115.7</v>
      </c>
      <c r="H73" s="8">
        <f t="shared" si="26"/>
        <v>221.06</v>
      </c>
      <c r="I73" s="8">
        <f t="shared" si="27"/>
        <v>73.686666666666667</v>
      </c>
      <c r="J73" s="10"/>
      <c r="K73" s="8">
        <f t="shared" si="28"/>
        <v>73.686666666666667</v>
      </c>
      <c r="L73" s="8">
        <v>79.400000000000006</v>
      </c>
      <c r="M73" s="17">
        <f t="shared" si="29"/>
        <v>76.543333333333337</v>
      </c>
      <c r="N73" s="11">
        <f t="shared" si="30"/>
        <v>2</v>
      </c>
    </row>
    <row r="74" spans="1:14" ht="23.1" customHeight="1">
      <c r="A74" s="22"/>
      <c r="B74" s="5" t="s">
        <v>195</v>
      </c>
      <c r="C74" s="5" t="s">
        <v>201</v>
      </c>
      <c r="D74" s="5" t="s">
        <v>197</v>
      </c>
      <c r="E74" s="5" t="s">
        <v>202</v>
      </c>
      <c r="F74" s="8">
        <v>104.62</v>
      </c>
      <c r="G74" s="8">
        <v>115.7</v>
      </c>
      <c r="H74" s="8">
        <f t="shared" si="26"/>
        <v>220.32</v>
      </c>
      <c r="I74" s="8">
        <f t="shared" si="27"/>
        <v>73.44</v>
      </c>
      <c r="J74" s="10"/>
      <c r="K74" s="8">
        <f t="shared" si="28"/>
        <v>73.44</v>
      </c>
      <c r="L74" s="8">
        <v>76.599999999999994</v>
      </c>
      <c r="M74" s="17">
        <f t="shared" si="29"/>
        <v>75.02</v>
      </c>
      <c r="N74" s="11">
        <f t="shared" si="30"/>
        <v>3</v>
      </c>
    </row>
    <row r="75" spans="1:14" ht="23.1" customHeight="1">
      <c r="A75" s="22"/>
      <c r="B75" s="5" t="s">
        <v>195</v>
      </c>
      <c r="C75" s="5" t="s">
        <v>203</v>
      </c>
      <c r="D75" s="5" t="s">
        <v>197</v>
      </c>
      <c r="E75" s="5" t="s">
        <v>204</v>
      </c>
      <c r="F75" s="8">
        <v>85.67</v>
      </c>
      <c r="G75" s="8">
        <v>112.8</v>
      </c>
      <c r="H75" s="8">
        <f t="shared" si="26"/>
        <v>198.47</v>
      </c>
      <c r="I75" s="8">
        <f t="shared" si="27"/>
        <v>66.156666666666666</v>
      </c>
      <c r="J75" s="10"/>
      <c r="K75" s="8">
        <f t="shared" si="28"/>
        <v>66.156666666666666</v>
      </c>
      <c r="L75" s="8">
        <v>0</v>
      </c>
      <c r="M75" s="17" t="s">
        <v>549</v>
      </c>
      <c r="N75" s="11"/>
    </row>
    <row r="76" spans="1:14" s="2" customFormat="1" ht="23.1" customHeight="1">
      <c r="A76" s="22"/>
      <c r="B76" s="12" t="s">
        <v>195</v>
      </c>
      <c r="C76" s="12" t="s">
        <v>205</v>
      </c>
      <c r="D76" s="12" t="s">
        <v>197</v>
      </c>
      <c r="E76" s="12" t="s">
        <v>206</v>
      </c>
      <c r="F76" s="13">
        <v>84.73</v>
      </c>
      <c r="G76" s="13">
        <v>89.1</v>
      </c>
      <c r="H76" s="13">
        <f t="shared" si="26"/>
        <v>173.82999999999998</v>
      </c>
      <c r="I76" s="13">
        <f t="shared" si="27"/>
        <v>57.943333333333328</v>
      </c>
      <c r="J76" s="14"/>
      <c r="K76" s="13">
        <f t="shared" si="28"/>
        <v>57.943333333333328</v>
      </c>
      <c r="L76" s="13">
        <v>0</v>
      </c>
      <c r="M76" s="17" t="s">
        <v>549</v>
      </c>
      <c r="N76" s="11"/>
    </row>
    <row r="77" spans="1:14" ht="23.1" customHeight="1">
      <c r="A77" s="22" t="s">
        <v>207</v>
      </c>
      <c r="B77" s="5" t="s">
        <v>208</v>
      </c>
      <c r="C77" s="5" t="s">
        <v>209</v>
      </c>
      <c r="D77" s="5" t="s">
        <v>210</v>
      </c>
      <c r="E77" s="5" t="s">
        <v>211</v>
      </c>
      <c r="F77" s="8">
        <v>113.62</v>
      </c>
      <c r="G77" s="8">
        <v>116.1</v>
      </c>
      <c r="H77" s="8">
        <f t="shared" si="26"/>
        <v>229.72</v>
      </c>
      <c r="I77" s="8">
        <f t="shared" si="27"/>
        <v>76.573333333333338</v>
      </c>
      <c r="J77" s="10"/>
      <c r="K77" s="8">
        <f t="shared" si="28"/>
        <v>76.573333333333338</v>
      </c>
      <c r="L77" s="8">
        <v>83.6</v>
      </c>
      <c r="M77" s="17">
        <f t="shared" si="29"/>
        <v>80.086666666666673</v>
      </c>
      <c r="N77" s="11">
        <f t="shared" ref="N77" si="31">RANK(M77,$M$77:$M$79)</f>
        <v>1</v>
      </c>
    </row>
    <row r="78" spans="1:14" ht="23.1" customHeight="1">
      <c r="A78" s="22"/>
      <c r="B78" s="5" t="s">
        <v>208</v>
      </c>
      <c r="C78" s="5" t="s">
        <v>214</v>
      </c>
      <c r="D78" s="5" t="s">
        <v>210</v>
      </c>
      <c r="E78" s="5" t="s">
        <v>215</v>
      </c>
      <c r="F78" s="8">
        <v>101.12</v>
      </c>
      <c r="G78" s="8">
        <v>107.4</v>
      </c>
      <c r="H78" s="8">
        <f>F78+G78</f>
        <v>208.52</v>
      </c>
      <c r="I78" s="8">
        <f>H78/3</f>
        <v>69.506666666666675</v>
      </c>
      <c r="J78" s="10"/>
      <c r="K78" s="8">
        <f>I78+J78</f>
        <v>69.506666666666675</v>
      </c>
      <c r="L78" s="8">
        <v>82.1</v>
      </c>
      <c r="M78" s="17">
        <f>K78*0.5+L78*0.5</f>
        <v>75.803333333333342</v>
      </c>
      <c r="N78" s="11">
        <f>RANK(M78,$M$77:$M$79)</f>
        <v>2</v>
      </c>
    </row>
    <row r="79" spans="1:14" ht="23.1" customHeight="1">
      <c r="A79" s="22"/>
      <c r="B79" s="5" t="s">
        <v>208</v>
      </c>
      <c r="C79" s="5" t="s">
        <v>212</v>
      </c>
      <c r="D79" s="5" t="s">
        <v>210</v>
      </c>
      <c r="E79" s="5" t="s">
        <v>213</v>
      </c>
      <c r="F79" s="8">
        <v>103.41</v>
      </c>
      <c r="G79" s="8">
        <v>108.7</v>
      </c>
      <c r="H79" s="8">
        <f>F79+G79</f>
        <v>212.11</v>
      </c>
      <c r="I79" s="8">
        <f>H79/3</f>
        <v>70.703333333333333</v>
      </c>
      <c r="J79" s="10"/>
      <c r="K79" s="8">
        <f>I79+J79</f>
        <v>70.703333333333333</v>
      </c>
      <c r="L79" s="8">
        <v>69</v>
      </c>
      <c r="M79" s="17">
        <f>K79*0.5+L79*0.5</f>
        <v>69.851666666666659</v>
      </c>
      <c r="N79" s="11">
        <f>RANK(M79,$M$77:$M$79)</f>
        <v>3</v>
      </c>
    </row>
    <row r="80" spans="1:14" ht="23.1" customHeight="1">
      <c r="A80" s="22" t="s">
        <v>216</v>
      </c>
      <c r="B80" s="5" t="s">
        <v>217</v>
      </c>
      <c r="C80" s="5" t="s">
        <v>218</v>
      </c>
      <c r="D80" s="5" t="s">
        <v>219</v>
      </c>
      <c r="E80" s="5" t="s">
        <v>220</v>
      </c>
      <c r="F80" s="8">
        <v>117.62</v>
      </c>
      <c r="G80" s="8">
        <v>118.4</v>
      </c>
      <c r="H80" s="8">
        <f t="shared" si="26"/>
        <v>236.02</v>
      </c>
      <c r="I80" s="8">
        <f t="shared" si="27"/>
        <v>78.673333333333332</v>
      </c>
      <c r="J80" s="10"/>
      <c r="K80" s="8">
        <f t="shared" si="28"/>
        <v>78.673333333333332</v>
      </c>
      <c r="L80" s="8">
        <v>80.8</v>
      </c>
      <c r="M80" s="17">
        <f t="shared" si="29"/>
        <v>79.736666666666665</v>
      </c>
      <c r="N80" s="11">
        <f t="shared" ref="N80:N82" si="32">RANK(M80,$M$80:$M$82)</f>
        <v>1</v>
      </c>
    </row>
    <row r="81" spans="1:14" ht="23.1" customHeight="1">
      <c r="A81" s="22"/>
      <c r="B81" s="5" t="s">
        <v>217</v>
      </c>
      <c r="C81" s="5" t="s">
        <v>221</v>
      </c>
      <c r="D81" s="5" t="s">
        <v>219</v>
      </c>
      <c r="E81" s="5" t="s">
        <v>222</v>
      </c>
      <c r="F81" s="8">
        <v>110.62</v>
      </c>
      <c r="G81" s="8">
        <v>109.3</v>
      </c>
      <c r="H81" s="8">
        <f t="shared" si="26"/>
        <v>219.92000000000002</v>
      </c>
      <c r="I81" s="8">
        <f t="shared" si="27"/>
        <v>73.306666666666672</v>
      </c>
      <c r="J81" s="10"/>
      <c r="K81" s="8">
        <f t="shared" si="28"/>
        <v>73.306666666666672</v>
      </c>
      <c r="L81" s="8">
        <v>76.2</v>
      </c>
      <c r="M81" s="17">
        <f t="shared" si="29"/>
        <v>74.75333333333333</v>
      </c>
      <c r="N81" s="11">
        <f t="shared" si="32"/>
        <v>2</v>
      </c>
    </row>
    <row r="82" spans="1:14" ht="23.1" customHeight="1">
      <c r="A82" s="22"/>
      <c r="B82" s="5" t="s">
        <v>217</v>
      </c>
      <c r="C82" s="5" t="s">
        <v>223</v>
      </c>
      <c r="D82" s="5" t="s">
        <v>219</v>
      </c>
      <c r="E82" s="5" t="s">
        <v>224</v>
      </c>
      <c r="F82" s="8">
        <v>87.67</v>
      </c>
      <c r="G82" s="8">
        <v>112.5</v>
      </c>
      <c r="H82" s="8">
        <f t="shared" si="26"/>
        <v>200.17000000000002</v>
      </c>
      <c r="I82" s="8">
        <f t="shared" si="27"/>
        <v>66.723333333333343</v>
      </c>
      <c r="J82" s="10"/>
      <c r="K82" s="8">
        <f t="shared" si="28"/>
        <v>66.723333333333343</v>
      </c>
      <c r="L82" s="8">
        <v>82.6</v>
      </c>
      <c r="M82" s="17">
        <f t="shared" si="29"/>
        <v>74.661666666666662</v>
      </c>
      <c r="N82" s="11">
        <f t="shared" si="32"/>
        <v>3</v>
      </c>
    </row>
    <row r="83" spans="1:14" ht="23.1" customHeight="1">
      <c r="A83" s="22"/>
      <c r="B83" s="5" t="s">
        <v>217</v>
      </c>
      <c r="C83" s="5" t="s">
        <v>225</v>
      </c>
      <c r="D83" s="5" t="s">
        <v>226</v>
      </c>
      <c r="E83" s="5" t="s">
        <v>227</v>
      </c>
      <c r="F83" s="8">
        <v>107.37</v>
      </c>
      <c r="G83" s="8">
        <v>111.1</v>
      </c>
      <c r="H83" s="8">
        <f t="shared" si="26"/>
        <v>218.47</v>
      </c>
      <c r="I83" s="8">
        <f t="shared" si="27"/>
        <v>72.823333333333338</v>
      </c>
      <c r="J83" s="10"/>
      <c r="K83" s="8">
        <f t="shared" si="28"/>
        <v>72.823333333333338</v>
      </c>
      <c r="L83" s="8">
        <v>77.900000000000006</v>
      </c>
      <c r="M83" s="17">
        <f t="shared" si="29"/>
        <v>75.361666666666679</v>
      </c>
      <c r="N83" s="11">
        <f t="shared" ref="N83:N85" si="33">RANK(M83,$M$83:$M$85)</f>
        <v>1</v>
      </c>
    </row>
    <row r="84" spans="1:14" ht="23.1" customHeight="1">
      <c r="A84" s="22"/>
      <c r="B84" s="5" t="s">
        <v>217</v>
      </c>
      <c r="C84" s="5" t="s">
        <v>228</v>
      </c>
      <c r="D84" s="5" t="s">
        <v>226</v>
      </c>
      <c r="E84" s="5" t="s">
        <v>229</v>
      </c>
      <c r="F84" s="8">
        <v>100.13</v>
      </c>
      <c r="G84" s="8">
        <v>116.3</v>
      </c>
      <c r="H84" s="8">
        <f t="shared" si="26"/>
        <v>216.43</v>
      </c>
      <c r="I84" s="8">
        <f t="shared" si="27"/>
        <v>72.143333333333331</v>
      </c>
      <c r="J84" s="10"/>
      <c r="K84" s="8">
        <f t="shared" si="28"/>
        <v>72.143333333333331</v>
      </c>
      <c r="L84" s="8">
        <v>76.400000000000006</v>
      </c>
      <c r="M84" s="17">
        <f t="shared" si="29"/>
        <v>74.271666666666675</v>
      </c>
      <c r="N84" s="11">
        <f t="shared" si="33"/>
        <v>2</v>
      </c>
    </row>
    <row r="85" spans="1:14" ht="23.1" customHeight="1">
      <c r="A85" s="22"/>
      <c r="B85" s="5" t="s">
        <v>217</v>
      </c>
      <c r="C85" s="5" t="s">
        <v>230</v>
      </c>
      <c r="D85" s="5" t="s">
        <v>226</v>
      </c>
      <c r="E85" s="5" t="s">
        <v>231</v>
      </c>
      <c r="F85" s="8">
        <v>99.54</v>
      </c>
      <c r="G85" s="8">
        <v>103.6</v>
      </c>
      <c r="H85" s="8">
        <f t="shared" si="26"/>
        <v>203.14</v>
      </c>
      <c r="I85" s="8">
        <f t="shared" si="27"/>
        <v>67.713333333333324</v>
      </c>
      <c r="J85" s="10"/>
      <c r="K85" s="8">
        <f t="shared" si="28"/>
        <v>67.713333333333324</v>
      </c>
      <c r="L85" s="8">
        <v>77.8</v>
      </c>
      <c r="M85" s="17">
        <f t="shared" si="29"/>
        <v>72.756666666666661</v>
      </c>
      <c r="N85" s="11">
        <f t="shared" si="33"/>
        <v>3</v>
      </c>
    </row>
    <row r="86" spans="1:14" ht="23.1" customHeight="1">
      <c r="A86" s="22" t="s">
        <v>232</v>
      </c>
      <c r="B86" s="5" t="s">
        <v>233</v>
      </c>
      <c r="C86" s="5" t="s">
        <v>234</v>
      </c>
      <c r="D86" s="5" t="s">
        <v>235</v>
      </c>
      <c r="E86" s="5" t="s">
        <v>236</v>
      </c>
      <c r="F86" s="8">
        <v>108.14</v>
      </c>
      <c r="G86" s="8">
        <v>117.3</v>
      </c>
      <c r="H86" s="8">
        <f t="shared" si="26"/>
        <v>225.44</v>
      </c>
      <c r="I86" s="8">
        <f t="shared" si="27"/>
        <v>75.146666666666661</v>
      </c>
      <c r="J86" s="10"/>
      <c r="K86" s="8">
        <f t="shared" si="28"/>
        <v>75.146666666666661</v>
      </c>
      <c r="L86" s="8">
        <v>80.2</v>
      </c>
      <c r="M86" s="17">
        <f t="shared" si="29"/>
        <v>77.673333333333332</v>
      </c>
      <c r="N86" s="11">
        <f t="shared" ref="N86:N87" si="34">RANK(M86,$M$86:$M$88)</f>
        <v>1</v>
      </c>
    </row>
    <row r="87" spans="1:14" ht="23.1" customHeight="1">
      <c r="A87" s="22"/>
      <c r="B87" s="5" t="s">
        <v>233</v>
      </c>
      <c r="C87" s="5" t="s">
        <v>237</v>
      </c>
      <c r="D87" s="5" t="s">
        <v>235</v>
      </c>
      <c r="E87" s="5" t="s">
        <v>238</v>
      </c>
      <c r="F87" s="8">
        <v>99.09</v>
      </c>
      <c r="G87" s="8">
        <v>113.3</v>
      </c>
      <c r="H87" s="8">
        <f t="shared" si="26"/>
        <v>212.39</v>
      </c>
      <c r="I87" s="8">
        <f t="shared" si="27"/>
        <v>70.796666666666667</v>
      </c>
      <c r="J87" s="10"/>
      <c r="K87" s="8">
        <f t="shared" si="28"/>
        <v>70.796666666666667</v>
      </c>
      <c r="L87" s="8">
        <v>83.3</v>
      </c>
      <c r="M87" s="17">
        <f t="shared" si="29"/>
        <v>77.048333333333332</v>
      </c>
      <c r="N87" s="11">
        <f t="shared" si="34"/>
        <v>2</v>
      </c>
    </row>
    <row r="88" spans="1:14" ht="23.1" customHeight="1">
      <c r="A88" s="22"/>
      <c r="B88" s="5" t="s">
        <v>233</v>
      </c>
      <c r="C88" s="5" t="s">
        <v>239</v>
      </c>
      <c r="D88" s="5" t="s">
        <v>235</v>
      </c>
      <c r="E88" s="5" t="s">
        <v>240</v>
      </c>
      <c r="F88" s="8">
        <v>99.76</v>
      </c>
      <c r="G88" s="8">
        <v>110.7</v>
      </c>
      <c r="H88" s="8">
        <f t="shared" si="26"/>
        <v>210.46</v>
      </c>
      <c r="I88" s="8">
        <f t="shared" si="27"/>
        <v>70.153333333333336</v>
      </c>
      <c r="J88" s="10"/>
      <c r="K88" s="8">
        <f t="shared" si="28"/>
        <v>70.153333333333336</v>
      </c>
      <c r="L88" s="8">
        <v>0</v>
      </c>
      <c r="M88" s="17" t="s">
        <v>549</v>
      </c>
      <c r="N88" s="11"/>
    </row>
    <row r="89" spans="1:14" ht="23.1" customHeight="1">
      <c r="A89" s="22" t="s">
        <v>241</v>
      </c>
      <c r="B89" s="5" t="s">
        <v>233</v>
      </c>
      <c r="C89" s="5" t="s">
        <v>245</v>
      </c>
      <c r="D89" s="5" t="s">
        <v>243</v>
      </c>
      <c r="E89" s="5" t="s">
        <v>246</v>
      </c>
      <c r="F89" s="8">
        <v>91.76</v>
      </c>
      <c r="G89" s="8">
        <v>111.5</v>
      </c>
      <c r="H89" s="8">
        <f>F89+G89</f>
        <v>203.26</v>
      </c>
      <c r="I89" s="8">
        <f>H89/3</f>
        <v>67.75333333333333</v>
      </c>
      <c r="J89" s="10"/>
      <c r="K89" s="8">
        <f>I89+J89</f>
        <v>67.75333333333333</v>
      </c>
      <c r="L89" s="8">
        <v>77.400000000000006</v>
      </c>
      <c r="M89" s="17">
        <f>K89*0.5+L89*0.5</f>
        <v>72.576666666666668</v>
      </c>
      <c r="N89" s="11">
        <f>RANK(M89,$M$89:$M$91)</f>
        <v>1</v>
      </c>
    </row>
    <row r="90" spans="1:14" ht="23.1" customHeight="1">
      <c r="A90" s="22"/>
      <c r="B90" s="5" t="s">
        <v>233</v>
      </c>
      <c r="C90" s="5" t="s">
        <v>242</v>
      </c>
      <c r="D90" s="5" t="s">
        <v>243</v>
      </c>
      <c r="E90" s="5" t="s">
        <v>244</v>
      </c>
      <c r="F90" s="8">
        <v>102.99</v>
      </c>
      <c r="G90" s="8">
        <v>111.4</v>
      </c>
      <c r="H90" s="8">
        <f>F90+G90</f>
        <v>214.39</v>
      </c>
      <c r="I90" s="8">
        <f>H90/3</f>
        <v>71.463333333333324</v>
      </c>
      <c r="J90" s="10"/>
      <c r="K90" s="8">
        <f>I90+J90</f>
        <v>71.463333333333324</v>
      </c>
      <c r="L90" s="8">
        <v>69.8</v>
      </c>
      <c r="M90" s="17">
        <f>K90*0.5+L90*0.5</f>
        <v>70.631666666666661</v>
      </c>
      <c r="N90" s="11">
        <f>RANK(M90,$M$89:$M$91)</f>
        <v>2</v>
      </c>
    </row>
    <row r="91" spans="1:14" ht="23.1" customHeight="1">
      <c r="A91" s="22"/>
      <c r="B91" s="5" t="s">
        <v>233</v>
      </c>
      <c r="C91" s="5" t="s">
        <v>247</v>
      </c>
      <c r="D91" s="5" t="s">
        <v>243</v>
      </c>
      <c r="E91" s="5" t="s">
        <v>248</v>
      </c>
      <c r="F91" s="8">
        <v>75.599999999999994</v>
      </c>
      <c r="G91" s="8">
        <v>112.3</v>
      </c>
      <c r="H91" s="8">
        <f t="shared" si="26"/>
        <v>187.89999999999998</v>
      </c>
      <c r="I91" s="8">
        <f t="shared" si="27"/>
        <v>62.633333333333326</v>
      </c>
      <c r="J91" s="10"/>
      <c r="K91" s="8">
        <f t="shared" si="28"/>
        <v>62.633333333333326</v>
      </c>
      <c r="L91" s="8">
        <v>67.400000000000006</v>
      </c>
      <c r="M91" s="17">
        <f t="shared" si="29"/>
        <v>65.016666666666666</v>
      </c>
      <c r="N91" s="11">
        <f t="shared" ref="N91" si="35">RANK(M91,$M$89:$M$91)</f>
        <v>3</v>
      </c>
    </row>
    <row r="92" spans="1:14" ht="23.1" customHeight="1">
      <c r="A92" s="22" t="s">
        <v>249</v>
      </c>
      <c r="B92" s="5" t="s">
        <v>39</v>
      </c>
      <c r="C92" s="5" t="s">
        <v>250</v>
      </c>
      <c r="D92" s="5" t="s">
        <v>251</v>
      </c>
      <c r="E92" s="5" t="s">
        <v>252</v>
      </c>
      <c r="F92" s="8">
        <v>116.51</v>
      </c>
      <c r="G92" s="8">
        <v>110.6</v>
      </c>
      <c r="H92" s="8">
        <f t="shared" si="26"/>
        <v>227.11</v>
      </c>
      <c r="I92" s="8">
        <f t="shared" si="27"/>
        <v>75.703333333333333</v>
      </c>
      <c r="J92" s="10"/>
      <c r="K92" s="8">
        <f t="shared" si="28"/>
        <v>75.703333333333333</v>
      </c>
      <c r="L92" s="8">
        <v>78.7</v>
      </c>
      <c r="M92" s="17">
        <f t="shared" si="29"/>
        <v>77.201666666666668</v>
      </c>
      <c r="N92" s="11">
        <f t="shared" ref="N92:N93" si="36">RANK(M92,$M$92:$M$94)</f>
        <v>1</v>
      </c>
    </row>
    <row r="93" spans="1:14" ht="23.1" customHeight="1">
      <c r="A93" s="22"/>
      <c r="B93" s="5" t="s">
        <v>39</v>
      </c>
      <c r="C93" s="5" t="s">
        <v>253</v>
      </c>
      <c r="D93" s="5" t="s">
        <v>251</v>
      </c>
      <c r="E93" s="5" t="s">
        <v>254</v>
      </c>
      <c r="F93" s="8">
        <v>102.22</v>
      </c>
      <c r="G93" s="8">
        <v>119.5</v>
      </c>
      <c r="H93" s="8">
        <f t="shared" si="26"/>
        <v>221.72</v>
      </c>
      <c r="I93" s="8">
        <f t="shared" si="27"/>
        <v>73.906666666666666</v>
      </c>
      <c r="J93" s="10"/>
      <c r="K93" s="8">
        <f t="shared" si="28"/>
        <v>73.906666666666666</v>
      </c>
      <c r="L93" s="8">
        <v>80.400000000000006</v>
      </c>
      <c r="M93" s="17">
        <f t="shared" si="29"/>
        <v>77.153333333333336</v>
      </c>
      <c r="N93" s="11">
        <f t="shared" si="36"/>
        <v>2</v>
      </c>
    </row>
    <row r="94" spans="1:14" ht="23.1" customHeight="1">
      <c r="A94" s="22"/>
      <c r="B94" s="5" t="s">
        <v>39</v>
      </c>
      <c r="C94" s="5" t="s">
        <v>255</v>
      </c>
      <c r="D94" s="5" t="s">
        <v>251</v>
      </c>
      <c r="E94" s="5" t="s">
        <v>256</v>
      </c>
      <c r="F94" s="8">
        <v>103.85</v>
      </c>
      <c r="G94" s="8">
        <v>114.5</v>
      </c>
      <c r="H94" s="8">
        <f t="shared" si="26"/>
        <v>218.35</v>
      </c>
      <c r="I94" s="8">
        <f t="shared" si="27"/>
        <v>72.783333333333331</v>
      </c>
      <c r="J94" s="10"/>
      <c r="K94" s="8">
        <f t="shared" si="28"/>
        <v>72.783333333333331</v>
      </c>
      <c r="L94" s="8">
        <v>0</v>
      </c>
      <c r="M94" s="17" t="s">
        <v>549</v>
      </c>
      <c r="N94" s="11"/>
    </row>
    <row r="95" spans="1:14" ht="23.1" customHeight="1">
      <c r="A95" s="22" t="s">
        <v>257</v>
      </c>
      <c r="B95" s="5" t="s">
        <v>31</v>
      </c>
      <c r="C95" s="5" t="s">
        <v>261</v>
      </c>
      <c r="D95" s="5" t="s">
        <v>259</v>
      </c>
      <c r="E95" s="5" t="s">
        <v>262</v>
      </c>
      <c r="F95" s="8">
        <v>105.56</v>
      </c>
      <c r="G95" s="8">
        <v>106.9</v>
      </c>
      <c r="H95" s="8">
        <f>F95+G95</f>
        <v>212.46</v>
      </c>
      <c r="I95" s="8">
        <f>H95/3</f>
        <v>70.820000000000007</v>
      </c>
      <c r="J95" s="10"/>
      <c r="K95" s="8">
        <f>I95+J95</f>
        <v>70.820000000000007</v>
      </c>
      <c r="L95" s="8">
        <v>84</v>
      </c>
      <c r="M95" s="17">
        <f>K95*0.5+L95*0.5</f>
        <v>77.41</v>
      </c>
      <c r="N95" s="11">
        <f>RANK(M95,$M$95:$M$97)</f>
        <v>1</v>
      </c>
    </row>
    <row r="96" spans="1:14" ht="23.1" customHeight="1">
      <c r="A96" s="22"/>
      <c r="B96" s="5" t="s">
        <v>31</v>
      </c>
      <c r="C96" s="5" t="s">
        <v>263</v>
      </c>
      <c r="D96" s="5" t="s">
        <v>259</v>
      </c>
      <c r="E96" s="5" t="s">
        <v>264</v>
      </c>
      <c r="F96" s="8">
        <v>103.29</v>
      </c>
      <c r="G96" s="8">
        <v>106.1</v>
      </c>
      <c r="H96" s="8">
        <f>F96+G96</f>
        <v>209.39</v>
      </c>
      <c r="I96" s="8">
        <f>H96/3</f>
        <v>69.796666666666667</v>
      </c>
      <c r="J96" s="10"/>
      <c r="K96" s="8">
        <f>I96+J96</f>
        <v>69.796666666666667</v>
      </c>
      <c r="L96" s="8">
        <v>77.400000000000006</v>
      </c>
      <c r="M96" s="17">
        <f>K96*0.5+L96*0.5</f>
        <v>73.598333333333329</v>
      </c>
      <c r="N96" s="11">
        <f>RANK(M96,$M$95:$M$97)</f>
        <v>2</v>
      </c>
    </row>
    <row r="97" spans="1:14" ht="23.1" customHeight="1">
      <c r="A97" s="22"/>
      <c r="B97" s="5" t="s">
        <v>31</v>
      </c>
      <c r="C97" s="5" t="s">
        <v>258</v>
      </c>
      <c r="D97" s="5" t="s">
        <v>259</v>
      </c>
      <c r="E97" s="5" t="s">
        <v>260</v>
      </c>
      <c r="F97" s="8">
        <v>109.1</v>
      </c>
      <c r="G97" s="8">
        <v>109.6</v>
      </c>
      <c r="H97" s="8">
        <f>F97+G97</f>
        <v>218.7</v>
      </c>
      <c r="I97" s="8">
        <f>H97/3</f>
        <v>72.899999999999991</v>
      </c>
      <c r="J97" s="10">
        <v>5</v>
      </c>
      <c r="K97" s="8">
        <f>I97+J97</f>
        <v>77.899999999999991</v>
      </c>
      <c r="L97" s="8">
        <v>0</v>
      </c>
      <c r="M97" s="17" t="s">
        <v>549</v>
      </c>
      <c r="N97" s="11"/>
    </row>
    <row r="98" spans="1:14" ht="23.1" customHeight="1">
      <c r="A98" s="22"/>
      <c r="B98" s="5" t="s">
        <v>31</v>
      </c>
      <c r="C98" s="5" t="s">
        <v>268</v>
      </c>
      <c r="D98" s="5" t="s">
        <v>266</v>
      </c>
      <c r="E98" s="5" t="s">
        <v>269</v>
      </c>
      <c r="F98" s="8">
        <v>111.02</v>
      </c>
      <c r="G98" s="8">
        <v>116.8</v>
      </c>
      <c r="H98" s="8">
        <f>F98+G98</f>
        <v>227.82</v>
      </c>
      <c r="I98" s="8">
        <f>H98/3</f>
        <v>75.94</v>
      </c>
      <c r="J98" s="10"/>
      <c r="K98" s="8">
        <f>I98+J98</f>
        <v>75.94</v>
      </c>
      <c r="L98" s="8">
        <v>80</v>
      </c>
      <c r="M98" s="17">
        <f>K98*0.5+L98*0.5</f>
        <v>77.97</v>
      </c>
      <c r="N98" s="11">
        <f>RANK(M98,$M$98:$M$100)</f>
        <v>1</v>
      </c>
    </row>
    <row r="99" spans="1:14" ht="23.1" customHeight="1">
      <c r="A99" s="22"/>
      <c r="B99" s="5" t="s">
        <v>31</v>
      </c>
      <c r="C99" s="5" t="s">
        <v>265</v>
      </c>
      <c r="D99" s="5" t="s">
        <v>266</v>
      </c>
      <c r="E99" s="5" t="s">
        <v>267</v>
      </c>
      <c r="F99" s="8">
        <v>117.69</v>
      </c>
      <c r="G99" s="8">
        <v>114.4</v>
      </c>
      <c r="H99" s="8">
        <f>F99+G99</f>
        <v>232.09</v>
      </c>
      <c r="I99" s="8">
        <f>H99/3</f>
        <v>77.36333333333333</v>
      </c>
      <c r="J99" s="10"/>
      <c r="K99" s="8">
        <f>I99+J99</f>
        <v>77.36333333333333</v>
      </c>
      <c r="L99" s="8">
        <v>0</v>
      </c>
      <c r="M99" s="17" t="s">
        <v>549</v>
      </c>
      <c r="N99" s="11"/>
    </row>
    <row r="100" spans="1:14" ht="23.1" customHeight="1">
      <c r="A100" s="22"/>
      <c r="B100" s="5" t="s">
        <v>31</v>
      </c>
      <c r="C100" s="5" t="s">
        <v>270</v>
      </c>
      <c r="D100" s="5" t="s">
        <v>266</v>
      </c>
      <c r="E100" s="5" t="s">
        <v>271</v>
      </c>
      <c r="F100" s="8">
        <v>111.04</v>
      </c>
      <c r="G100" s="8">
        <v>116.7</v>
      </c>
      <c r="H100" s="8">
        <f t="shared" si="26"/>
        <v>227.74</v>
      </c>
      <c r="I100" s="8">
        <f t="shared" si="27"/>
        <v>75.913333333333341</v>
      </c>
      <c r="J100" s="10"/>
      <c r="K100" s="8">
        <f t="shared" si="28"/>
        <v>75.913333333333341</v>
      </c>
      <c r="L100" s="8">
        <v>0</v>
      </c>
      <c r="M100" s="17" t="s">
        <v>549</v>
      </c>
      <c r="N100" s="11"/>
    </row>
    <row r="101" spans="1:14" ht="23.1" customHeight="1">
      <c r="A101" s="22"/>
      <c r="B101" s="5" t="s">
        <v>31</v>
      </c>
      <c r="C101" s="5" t="s">
        <v>277</v>
      </c>
      <c r="D101" s="5" t="s">
        <v>273</v>
      </c>
      <c r="E101" s="5" t="s">
        <v>278</v>
      </c>
      <c r="F101" s="8">
        <v>109.84</v>
      </c>
      <c r="G101" s="8">
        <v>109.9</v>
      </c>
      <c r="H101" s="8">
        <f>F101+G101</f>
        <v>219.74</v>
      </c>
      <c r="I101" s="8">
        <f>H101/3</f>
        <v>73.24666666666667</v>
      </c>
      <c r="J101" s="10"/>
      <c r="K101" s="8">
        <f>I101+J101</f>
        <v>73.24666666666667</v>
      </c>
      <c r="L101" s="8">
        <v>78.900000000000006</v>
      </c>
      <c r="M101" s="17">
        <f>K101*0.5+L101*0.5</f>
        <v>76.073333333333338</v>
      </c>
      <c r="N101" s="11">
        <f>RANK(M101,$M$101:$M$103)</f>
        <v>1</v>
      </c>
    </row>
    <row r="102" spans="1:14" ht="23.1" customHeight="1">
      <c r="A102" s="22"/>
      <c r="B102" s="5" t="s">
        <v>31</v>
      </c>
      <c r="C102" s="5" t="s">
        <v>272</v>
      </c>
      <c r="D102" s="5" t="s">
        <v>273</v>
      </c>
      <c r="E102" s="5" t="s">
        <v>274</v>
      </c>
      <c r="F102" s="8">
        <v>109.61</v>
      </c>
      <c r="G102" s="8">
        <v>112.9</v>
      </c>
      <c r="H102" s="8">
        <f>F102+G102</f>
        <v>222.51</v>
      </c>
      <c r="I102" s="8">
        <f>H102/3</f>
        <v>74.17</v>
      </c>
      <c r="J102" s="10">
        <v>5</v>
      </c>
      <c r="K102" s="8">
        <f>I102+J102</f>
        <v>79.17</v>
      </c>
      <c r="L102" s="8">
        <v>0</v>
      </c>
      <c r="M102" s="17" t="s">
        <v>549</v>
      </c>
      <c r="N102" s="11"/>
    </row>
    <row r="103" spans="1:14" ht="23.1" customHeight="1">
      <c r="A103" s="22"/>
      <c r="B103" s="5" t="s">
        <v>31</v>
      </c>
      <c r="C103" s="5" t="s">
        <v>275</v>
      </c>
      <c r="D103" s="5" t="s">
        <v>273</v>
      </c>
      <c r="E103" s="5" t="s">
        <v>276</v>
      </c>
      <c r="F103" s="8">
        <v>117.8</v>
      </c>
      <c r="G103" s="8">
        <v>108.2</v>
      </c>
      <c r="H103" s="8">
        <f>F103+G103</f>
        <v>226</v>
      </c>
      <c r="I103" s="8">
        <f>H103/3</f>
        <v>75.333333333333329</v>
      </c>
      <c r="J103" s="10"/>
      <c r="K103" s="8">
        <f>I103+J103</f>
        <v>75.333333333333329</v>
      </c>
      <c r="L103" s="8">
        <v>0</v>
      </c>
      <c r="M103" s="17" t="s">
        <v>549</v>
      </c>
      <c r="N103" s="11"/>
    </row>
    <row r="104" spans="1:14" ht="23.1" customHeight="1">
      <c r="A104" s="22" t="s">
        <v>279</v>
      </c>
      <c r="B104" s="5" t="s">
        <v>31</v>
      </c>
      <c r="C104" s="5" t="s">
        <v>280</v>
      </c>
      <c r="D104" s="5" t="s">
        <v>281</v>
      </c>
      <c r="E104" s="5" t="s">
        <v>282</v>
      </c>
      <c r="F104" s="8">
        <v>112.77</v>
      </c>
      <c r="G104" s="8">
        <v>103.8</v>
      </c>
      <c r="H104" s="8">
        <f t="shared" si="26"/>
        <v>216.57</v>
      </c>
      <c r="I104" s="8">
        <f t="shared" si="27"/>
        <v>72.19</v>
      </c>
      <c r="J104" s="10">
        <v>5</v>
      </c>
      <c r="K104" s="8">
        <f t="shared" si="28"/>
        <v>77.19</v>
      </c>
      <c r="L104" s="8">
        <v>84.2</v>
      </c>
      <c r="M104" s="17">
        <f t="shared" si="29"/>
        <v>80.694999999999993</v>
      </c>
      <c r="N104" s="11">
        <f t="shared" ref="N104:N106" si="37">RANK(M104,$M$104:$M$106)</f>
        <v>1</v>
      </c>
    </row>
    <row r="105" spans="1:14" ht="23.1" customHeight="1">
      <c r="A105" s="22"/>
      <c r="B105" s="5" t="s">
        <v>31</v>
      </c>
      <c r="C105" s="5" t="s">
        <v>283</v>
      </c>
      <c r="D105" s="5" t="s">
        <v>281</v>
      </c>
      <c r="E105" s="5" t="s">
        <v>284</v>
      </c>
      <c r="F105" s="8">
        <v>112.7</v>
      </c>
      <c r="G105" s="8">
        <v>112.1</v>
      </c>
      <c r="H105" s="8">
        <f t="shared" si="26"/>
        <v>224.8</v>
      </c>
      <c r="I105" s="8">
        <f t="shared" si="27"/>
        <v>74.933333333333337</v>
      </c>
      <c r="J105" s="10"/>
      <c r="K105" s="8">
        <f t="shared" si="28"/>
        <v>74.933333333333337</v>
      </c>
      <c r="L105" s="8">
        <v>85.2</v>
      </c>
      <c r="M105" s="17">
        <f t="shared" si="29"/>
        <v>80.066666666666663</v>
      </c>
      <c r="N105" s="11">
        <f t="shared" si="37"/>
        <v>2</v>
      </c>
    </row>
    <row r="106" spans="1:14" ht="23.1" customHeight="1">
      <c r="A106" s="22"/>
      <c r="B106" s="5" t="s">
        <v>31</v>
      </c>
      <c r="C106" s="5" t="s">
        <v>285</v>
      </c>
      <c r="D106" s="5" t="s">
        <v>281</v>
      </c>
      <c r="E106" s="5" t="s">
        <v>286</v>
      </c>
      <c r="F106" s="8">
        <v>111.7</v>
      </c>
      <c r="G106" s="8">
        <v>108.5</v>
      </c>
      <c r="H106" s="8">
        <f t="shared" si="26"/>
        <v>220.2</v>
      </c>
      <c r="I106" s="8">
        <f t="shared" si="27"/>
        <v>73.399999999999991</v>
      </c>
      <c r="J106" s="10"/>
      <c r="K106" s="8">
        <f t="shared" si="28"/>
        <v>73.399999999999991</v>
      </c>
      <c r="L106" s="8">
        <v>76.599999999999994</v>
      </c>
      <c r="M106" s="17">
        <f t="shared" si="29"/>
        <v>75</v>
      </c>
      <c r="N106" s="11">
        <f t="shared" si="37"/>
        <v>3</v>
      </c>
    </row>
    <row r="107" spans="1:14" ht="27.75" customHeight="1">
      <c r="A107" s="22" t="s">
        <v>287</v>
      </c>
      <c r="B107" s="5" t="s">
        <v>288</v>
      </c>
      <c r="C107" s="5" t="s">
        <v>292</v>
      </c>
      <c r="D107" s="5" t="s">
        <v>290</v>
      </c>
      <c r="E107" s="5" t="s">
        <v>293</v>
      </c>
      <c r="F107" s="8">
        <v>116.17</v>
      </c>
      <c r="G107" s="8">
        <v>116</v>
      </c>
      <c r="H107" s="8">
        <f>F107+G107</f>
        <v>232.17000000000002</v>
      </c>
      <c r="I107" s="8">
        <f>H107/3</f>
        <v>77.39</v>
      </c>
      <c r="J107" s="10"/>
      <c r="K107" s="8">
        <f>I107+J107</f>
        <v>77.39</v>
      </c>
      <c r="L107" s="8">
        <v>83.8</v>
      </c>
      <c r="M107" s="17">
        <f>K107*0.5+L107*0.5</f>
        <v>80.594999999999999</v>
      </c>
      <c r="N107" s="11">
        <f>RANK(M107,$M$107:$M$109)</f>
        <v>1</v>
      </c>
    </row>
    <row r="108" spans="1:14" ht="33.75" customHeight="1">
      <c r="A108" s="22"/>
      <c r="B108" s="5" t="s">
        <v>288</v>
      </c>
      <c r="C108" s="5" t="s">
        <v>294</v>
      </c>
      <c r="D108" s="5" t="s">
        <v>290</v>
      </c>
      <c r="E108" s="5" t="s">
        <v>295</v>
      </c>
      <c r="F108" s="8">
        <v>94.66</v>
      </c>
      <c r="G108" s="8">
        <v>118.3</v>
      </c>
      <c r="H108" s="8">
        <f>F108+G108</f>
        <v>212.95999999999998</v>
      </c>
      <c r="I108" s="8">
        <f>H108/3</f>
        <v>70.986666666666665</v>
      </c>
      <c r="J108" s="10"/>
      <c r="K108" s="8">
        <f>I108+J108</f>
        <v>70.986666666666665</v>
      </c>
      <c r="L108" s="8">
        <v>71.8</v>
      </c>
      <c r="M108" s="17">
        <f>K108*0.5+L108*0.5</f>
        <v>71.393333333333331</v>
      </c>
      <c r="N108" s="11">
        <f>RANK(M108,$M$107:$M$109)</f>
        <v>2</v>
      </c>
    </row>
    <row r="109" spans="1:14" ht="30.75" customHeight="1">
      <c r="A109" s="22"/>
      <c r="B109" s="5" t="s">
        <v>288</v>
      </c>
      <c r="C109" s="5" t="s">
        <v>289</v>
      </c>
      <c r="D109" s="5" t="s">
        <v>290</v>
      </c>
      <c r="E109" s="5" t="s">
        <v>291</v>
      </c>
      <c r="F109" s="8">
        <v>114.78</v>
      </c>
      <c r="G109" s="8">
        <v>118</v>
      </c>
      <c r="H109" s="8">
        <f>F109+G109</f>
        <v>232.78</v>
      </c>
      <c r="I109" s="8">
        <f>H109/3</f>
        <v>77.593333333333334</v>
      </c>
      <c r="J109" s="10"/>
      <c r="K109" s="8">
        <f>I109+J109</f>
        <v>77.593333333333334</v>
      </c>
      <c r="L109" s="8">
        <v>0</v>
      </c>
      <c r="M109" s="17" t="s">
        <v>549</v>
      </c>
      <c r="N109" s="11"/>
    </row>
    <row r="110" spans="1:14" ht="23.1" customHeight="1">
      <c r="A110" s="22"/>
      <c r="B110" s="5" t="s">
        <v>296</v>
      </c>
      <c r="C110" s="5" t="s">
        <v>297</v>
      </c>
      <c r="D110" s="5" t="s">
        <v>298</v>
      </c>
      <c r="E110" s="5" t="s">
        <v>299</v>
      </c>
      <c r="F110" s="8">
        <v>100.64</v>
      </c>
      <c r="G110" s="8">
        <v>114.8</v>
      </c>
      <c r="H110" s="8">
        <f t="shared" si="26"/>
        <v>215.44</v>
      </c>
      <c r="I110" s="8">
        <f t="shared" si="27"/>
        <v>71.813333333333333</v>
      </c>
      <c r="J110" s="10"/>
      <c r="K110" s="8">
        <f t="shared" si="28"/>
        <v>71.813333333333333</v>
      </c>
      <c r="L110" s="8">
        <v>66.8</v>
      </c>
      <c r="M110" s="17">
        <f t="shared" si="29"/>
        <v>69.306666666666672</v>
      </c>
      <c r="N110" s="11">
        <f>RANK(M110,$M$110)</f>
        <v>1</v>
      </c>
    </row>
    <row r="111" spans="1:14" ht="23.1" customHeight="1">
      <c r="A111" s="22" t="s">
        <v>300</v>
      </c>
      <c r="B111" s="5" t="s">
        <v>31</v>
      </c>
      <c r="C111" s="5" t="s">
        <v>301</v>
      </c>
      <c r="D111" s="5" t="s">
        <v>302</v>
      </c>
      <c r="E111" s="5" t="s">
        <v>303</v>
      </c>
      <c r="F111" s="8">
        <v>111.58</v>
      </c>
      <c r="G111" s="8">
        <v>114.9</v>
      </c>
      <c r="H111" s="8">
        <f t="shared" si="26"/>
        <v>226.48000000000002</v>
      </c>
      <c r="I111" s="8">
        <f t="shared" si="27"/>
        <v>75.493333333333339</v>
      </c>
      <c r="J111" s="10">
        <v>5</v>
      </c>
      <c r="K111" s="8">
        <f t="shared" si="28"/>
        <v>80.493333333333339</v>
      </c>
      <c r="L111" s="8">
        <v>79.900000000000006</v>
      </c>
      <c r="M111" s="17">
        <f t="shared" si="29"/>
        <v>80.196666666666673</v>
      </c>
      <c r="N111" s="11">
        <f t="shared" ref="N111:N112" si="38">RANK(M111,$M$111:$M$113)</f>
        <v>1</v>
      </c>
    </row>
    <row r="112" spans="1:14" ht="23.1" customHeight="1">
      <c r="A112" s="22"/>
      <c r="B112" s="5" t="s">
        <v>31</v>
      </c>
      <c r="C112" s="5" t="s">
        <v>304</v>
      </c>
      <c r="D112" s="5" t="s">
        <v>302</v>
      </c>
      <c r="E112" s="5" t="s">
        <v>305</v>
      </c>
      <c r="F112" s="8">
        <v>105.42</v>
      </c>
      <c r="G112" s="8">
        <v>119.2</v>
      </c>
      <c r="H112" s="8">
        <f t="shared" si="26"/>
        <v>224.62</v>
      </c>
      <c r="I112" s="8">
        <f t="shared" si="27"/>
        <v>74.873333333333335</v>
      </c>
      <c r="J112" s="10"/>
      <c r="K112" s="8">
        <f t="shared" si="28"/>
        <v>74.873333333333335</v>
      </c>
      <c r="L112" s="8">
        <v>79.599999999999994</v>
      </c>
      <c r="M112" s="17">
        <f t="shared" si="29"/>
        <v>77.236666666666665</v>
      </c>
      <c r="N112" s="11">
        <f t="shared" si="38"/>
        <v>2</v>
      </c>
    </row>
    <row r="113" spans="1:14" ht="23.1" customHeight="1">
      <c r="A113" s="22"/>
      <c r="B113" s="5" t="s">
        <v>31</v>
      </c>
      <c r="C113" s="5" t="s">
        <v>306</v>
      </c>
      <c r="D113" s="5" t="s">
        <v>302</v>
      </c>
      <c r="E113" s="5" t="s">
        <v>307</v>
      </c>
      <c r="F113" s="8">
        <v>105.65</v>
      </c>
      <c r="G113" s="8">
        <v>115</v>
      </c>
      <c r="H113" s="8">
        <f t="shared" si="26"/>
        <v>220.65</v>
      </c>
      <c r="I113" s="8">
        <f t="shared" si="27"/>
        <v>73.55</v>
      </c>
      <c r="J113" s="10"/>
      <c r="K113" s="8">
        <f t="shared" si="28"/>
        <v>73.55</v>
      </c>
      <c r="L113" s="8">
        <v>0</v>
      </c>
      <c r="M113" s="17" t="s">
        <v>549</v>
      </c>
      <c r="N113" s="11"/>
    </row>
    <row r="114" spans="1:14" ht="23.1" customHeight="1">
      <c r="A114" s="22"/>
      <c r="B114" s="5" t="s">
        <v>31</v>
      </c>
      <c r="C114" s="5" t="s">
        <v>308</v>
      </c>
      <c r="D114" s="5" t="s">
        <v>309</v>
      </c>
      <c r="E114" s="5" t="s">
        <v>310</v>
      </c>
      <c r="F114" s="8">
        <v>84.76</v>
      </c>
      <c r="G114" s="8">
        <v>111</v>
      </c>
      <c r="H114" s="8">
        <f t="shared" si="26"/>
        <v>195.76</v>
      </c>
      <c r="I114" s="8">
        <f t="shared" si="27"/>
        <v>65.25333333333333</v>
      </c>
      <c r="J114" s="10"/>
      <c r="K114" s="8">
        <f t="shared" si="28"/>
        <v>65.25333333333333</v>
      </c>
      <c r="L114" s="8">
        <v>80.900000000000006</v>
      </c>
      <c r="M114" s="17">
        <f t="shared" si="29"/>
        <v>73.076666666666668</v>
      </c>
      <c r="N114" s="11">
        <f>RANK(M114,$M$114:$M$115)</f>
        <v>1</v>
      </c>
    </row>
    <row r="115" spans="1:14" ht="23.1" customHeight="1">
      <c r="A115" s="22"/>
      <c r="B115" s="5" t="s">
        <v>31</v>
      </c>
      <c r="C115" s="5" t="s">
        <v>311</v>
      </c>
      <c r="D115" s="5" t="s">
        <v>309</v>
      </c>
      <c r="E115" s="5" t="s">
        <v>312</v>
      </c>
      <c r="F115" s="8">
        <v>74.92</v>
      </c>
      <c r="G115" s="8">
        <v>90.7</v>
      </c>
      <c r="H115" s="8">
        <f t="shared" si="26"/>
        <v>165.62</v>
      </c>
      <c r="I115" s="8">
        <f t="shared" si="27"/>
        <v>55.206666666666671</v>
      </c>
      <c r="J115" s="10"/>
      <c r="K115" s="8">
        <f t="shared" si="28"/>
        <v>55.206666666666671</v>
      </c>
      <c r="L115" s="8">
        <v>69.599999999999994</v>
      </c>
      <c r="M115" s="17">
        <f t="shared" si="29"/>
        <v>62.403333333333336</v>
      </c>
      <c r="N115" s="11">
        <f>RANK(M115,$M$114:$M$115)</f>
        <v>2</v>
      </c>
    </row>
    <row r="116" spans="1:14" ht="23.1" customHeight="1">
      <c r="A116" s="22" t="s">
        <v>313</v>
      </c>
      <c r="B116" s="5" t="s">
        <v>31</v>
      </c>
      <c r="C116" s="5" t="s">
        <v>314</v>
      </c>
      <c r="D116" s="5" t="s">
        <v>315</v>
      </c>
      <c r="E116" s="5" t="s">
        <v>316</v>
      </c>
      <c r="F116" s="8">
        <v>103.78</v>
      </c>
      <c r="G116" s="8">
        <v>98.1</v>
      </c>
      <c r="H116" s="8">
        <f t="shared" si="26"/>
        <v>201.88</v>
      </c>
      <c r="I116" s="8">
        <f t="shared" si="27"/>
        <v>67.293333333333337</v>
      </c>
      <c r="J116" s="10"/>
      <c r="K116" s="8">
        <f t="shared" si="28"/>
        <v>67.293333333333337</v>
      </c>
      <c r="L116" s="8">
        <v>79</v>
      </c>
      <c r="M116" s="17">
        <f t="shared" si="29"/>
        <v>73.146666666666675</v>
      </c>
      <c r="N116" s="11">
        <f>RANK(M116,$M$116:$M$117)</f>
        <v>1</v>
      </c>
    </row>
    <row r="117" spans="1:14" ht="23.1" customHeight="1">
      <c r="A117" s="22"/>
      <c r="B117" s="5" t="s">
        <v>31</v>
      </c>
      <c r="C117" s="5" t="s">
        <v>317</v>
      </c>
      <c r="D117" s="5" t="s">
        <v>315</v>
      </c>
      <c r="E117" s="5" t="s">
        <v>318</v>
      </c>
      <c r="F117" s="8">
        <v>73</v>
      </c>
      <c r="G117" s="8">
        <v>101.3</v>
      </c>
      <c r="H117" s="8">
        <f t="shared" si="26"/>
        <v>174.3</v>
      </c>
      <c r="I117" s="8">
        <f t="shared" si="27"/>
        <v>58.1</v>
      </c>
      <c r="J117" s="10"/>
      <c r="K117" s="8">
        <f t="shared" si="28"/>
        <v>58.1</v>
      </c>
      <c r="L117" s="8">
        <v>0</v>
      </c>
      <c r="M117" s="17" t="s">
        <v>549</v>
      </c>
      <c r="N117" s="11"/>
    </row>
    <row r="118" spans="1:14" ht="23.1" customHeight="1">
      <c r="A118" s="22" t="s">
        <v>319</v>
      </c>
      <c r="B118" s="5" t="s">
        <v>31</v>
      </c>
      <c r="C118" s="5" t="s">
        <v>320</v>
      </c>
      <c r="D118" s="5" t="s">
        <v>321</v>
      </c>
      <c r="E118" s="5" t="s">
        <v>322</v>
      </c>
      <c r="F118" s="8">
        <v>97.71</v>
      </c>
      <c r="G118" s="8">
        <v>105.8</v>
      </c>
      <c r="H118" s="8">
        <f t="shared" si="26"/>
        <v>203.51</v>
      </c>
      <c r="I118" s="8">
        <f t="shared" si="27"/>
        <v>67.836666666666659</v>
      </c>
      <c r="J118" s="10"/>
      <c r="K118" s="8">
        <f t="shared" si="28"/>
        <v>67.836666666666659</v>
      </c>
      <c r="L118" s="8">
        <v>81.8</v>
      </c>
      <c r="M118" s="17">
        <f t="shared" si="29"/>
        <v>74.818333333333328</v>
      </c>
      <c r="N118" s="11">
        <f t="shared" ref="N118" si="39">RANK(M118,$M$118:$M$120)</f>
        <v>1</v>
      </c>
    </row>
    <row r="119" spans="1:14" ht="23.1" customHeight="1">
      <c r="A119" s="22"/>
      <c r="B119" s="5" t="s">
        <v>31</v>
      </c>
      <c r="C119" s="5" t="s">
        <v>325</v>
      </c>
      <c r="D119" s="5" t="s">
        <v>321</v>
      </c>
      <c r="E119" s="5" t="s">
        <v>326</v>
      </c>
      <c r="F119" s="8">
        <v>91.32</v>
      </c>
      <c r="G119" s="8">
        <v>108</v>
      </c>
      <c r="H119" s="8">
        <f>F119+G119</f>
        <v>199.32</v>
      </c>
      <c r="I119" s="8">
        <f>H119/3</f>
        <v>66.44</v>
      </c>
      <c r="J119" s="10"/>
      <c r="K119" s="8">
        <f>I119+J119</f>
        <v>66.44</v>
      </c>
      <c r="L119" s="8">
        <v>76.400000000000006</v>
      </c>
      <c r="M119" s="17">
        <f>K119*0.5+L119*0.5</f>
        <v>71.42</v>
      </c>
      <c r="N119" s="11">
        <f>RANK(M119,$M$118:$M$120)</f>
        <v>2</v>
      </c>
    </row>
    <row r="120" spans="1:14" ht="23.1" customHeight="1">
      <c r="A120" s="22"/>
      <c r="B120" s="5" t="s">
        <v>31</v>
      </c>
      <c r="C120" s="5" t="s">
        <v>323</v>
      </c>
      <c r="D120" s="5" t="s">
        <v>321</v>
      </c>
      <c r="E120" s="5" t="s">
        <v>324</v>
      </c>
      <c r="F120" s="8">
        <v>94.5</v>
      </c>
      <c r="G120" s="8">
        <v>106.3</v>
      </c>
      <c r="H120" s="8">
        <f>F120+G120</f>
        <v>200.8</v>
      </c>
      <c r="I120" s="8">
        <f>H120/3</f>
        <v>66.933333333333337</v>
      </c>
      <c r="J120" s="10"/>
      <c r="K120" s="8">
        <f>I120+J120</f>
        <v>66.933333333333337</v>
      </c>
      <c r="L120" s="8">
        <v>74.2</v>
      </c>
      <c r="M120" s="17">
        <f>K120*0.5+L120*0.5</f>
        <v>70.566666666666663</v>
      </c>
      <c r="N120" s="11">
        <f>RANK(M120,$M$118:$M$120)</f>
        <v>3</v>
      </c>
    </row>
    <row r="121" spans="1:14" ht="23.1" customHeight="1">
      <c r="A121" s="22" t="s">
        <v>327</v>
      </c>
      <c r="B121" s="5" t="s">
        <v>31</v>
      </c>
      <c r="C121" s="5" t="s">
        <v>328</v>
      </c>
      <c r="D121" s="5" t="s">
        <v>329</v>
      </c>
      <c r="E121" s="5" t="s">
        <v>330</v>
      </c>
      <c r="F121" s="8">
        <v>103.92</v>
      </c>
      <c r="G121" s="8">
        <v>110.8</v>
      </c>
      <c r="H121" s="8">
        <f t="shared" si="26"/>
        <v>214.72</v>
      </c>
      <c r="I121" s="8">
        <f t="shared" si="27"/>
        <v>71.573333333333338</v>
      </c>
      <c r="J121" s="10"/>
      <c r="K121" s="8">
        <f t="shared" si="28"/>
        <v>71.573333333333338</v>
      </c>
      <c r="L121" s="8">
        <v>79.8</v>
      </c>
      <c r="M121" s="17">
        <f t="shared" si="29"/>
        <v>75.686666666666667</v>
      </c>
      <c r="N121" s="11">
        <f t="shared" ref="N121:N122" si="40">RANK(M121,$M$121:$M$123)</f>
        <v>1</v>
      </c>
    </row>
    <row r="122" spans="1:14" ht="23.1" customHeight="1">
      <c r="A122" s="22"/>
      <c r="B122" s="5" t="s">
        <v>31</v>
      </c>
      <c r="C122" s="5" t="s">
        <v>331</v>
      </c>
      <c r="D122" s="5" t="s">
        <v>329</v>
      </c>
      <c r="E122" s="5" t="s">
        <v>332</v>
      </c>
      <c r="F122" s="8">
        <v>105.33</v>
      </c>
      <c r="G122" s="8">
        <v>105.8</v>
      </c>
      <c r="H122" s="8">
        <f t="shared" si="26"/>
        <v>211.13</v>
      </c>
      <c r="I122" s="8">
        <f t="shared" si="27"/>
        <v>70.376666666666665</v>
      </c>
      <c r="J122" s="10"/>
      <c r="K122" s="8">
        <f t="shared" si="28"/>
        <v>70.376666666666665</v>
      </c>
      <c r="L122" s="8">
        <v>79.8</v>
      </c>
      <c r="M122" s="17">
        <f t="shared" si="29"/>
        <v>75.088333333333338</v>
      </c>
      <c r="N122" s="11">
        <f t="shared" si="40"/>
        <v>2</v>
      </c>
    </row>
    <row r="123" spans="1:14" ht="23.1" customHeight="1">
      <c r="A123" s="22"/>
      <c r="B123" s="5" t="s">
        <v>31</v>
      </c>
      <c r="C123" s="5" t="s">
        <v>333</v>
      </c>
      <c r="D123" s="5" t="s">
        <v>329</v>
      </c>
      <c r="E123" s="5" t="s">
        <v>334</v>
      </c>
      <c r="F123" s="8">
        <v>108.85</v>
      </c>
      <c r="G123" s="8">
        <v>102.2</v>
      </c>
      <c r="H123" s="8">
        <f t="shared" si="26"/>
        <v>211.05</v>
      </c>
      <c r="I123" s="8">
        <f t="shared" si="27"/>
        <v>70.350000000000009</v>
      </c>
      <c r="J123" s="10"/>
      <c r="K123" s="8">
        <f t="shared" si="28"/>
        <v>70.350000000000009</v>
      </c>
      <c r="L123" s="8">
        <v>0</v>
      </c>
      <c r="M123" s="17" t="s">
        <v>549</v>
      </c>
      <c r="N123" s="11"/>
    </row>
    <row r="124" spans="1:14" ht="23.1" customHeight="1">
      <c r="A124" s="22" t="s">
        <v>335</v>
      </c>
      <c r="B124" s="5" t="s">
        <v>31</v>
      </c>
      <c r="C124" s="5" t="s">
        <v>339</v>
      </c>
      <c r="D124" s="5" t="s">
        <v>337</v>
      </c>
      <c r="E124" s="5" t="s">
        <v>340</v>
      </c>
      <c r="F124" s="8">
        <v>107.34</v>
      </c>
      <c r="G124" s="8">
        <v>107.2</v>
      </c>
      <c r="H124" s="8">
        <f>F124+G124</f>
        <v>214.54000000000002</v>
      </c>
      <c r="I124" s="8">
        <f>H124/3</f>
        <v>71.513333333333335</v>
      </c>
      <c r="J124" s="10"/>
      <c r="K124" s="8">
        <f>I124+J124</f>
        <v>71.513333333333335</v>
      </c>
      <c r="L124" s="8">
        <v>87.8</v>
      </c>
      <c r="M124" s="17">
        <f>K124*0.5+L124*0.5</f>
        <v>79.656666666666666</v>
      </c>
      <c r="N124" s="11">
        <f>RANK(M124,$M$124:$M$126)</f>
        <v>1</v>
      </c>
    </row>
    <row r="125" spans="1:14" ht="23.1" customHeight="1">
      <c r="A125" s="22"/>
      <c r="B125" s="5" t="s">
        <v>31</v>
      </c>
      <c r="C125" s="5" t="s">
        <v>341</v>
      </c>
      <c r="D125" s="5" t="s">
        <v>337</v>
      </c>
      <c r="E125" s="5" t="s">
        <v>342</v>
      </c>
      <c r="F125" s="8">
        <v>97.47</v>
      </c>
      <c r="G125" s="8">
        <v>113.3</v>
      </c>
      <c r="H125" s="8">
        <f>F125+G125</f>
        <v>210.76999999999998</v>
      </c>
      <c r="I125" s="8">
        <f>H125/3</f>
        <v>70.256666666666661</v>
      </c>
      <c r="J125" s="10"/>
      <c r="K125" s="8">
        <f>I125+J125</f>
        <v>70.256666666666661</v>
      </c>
      <c r="L125" s="8">
        <v>85.4</v>
      </c>
      <c r="M125" s="17">
        <f>K125*0.5+L125*0.5</f>
        <v>77.828333333333333</v>
      </c>
      <c r="N125" s="11">
        <f>RANK(M125,$M$124:$M$126)</f>
        <v>2</v>
      </c>
    </row>
    <row r="126" spans="1:14" ht="23.1" customHeight="1">
      <c r="A126" s="22"/>
      <c r="B126" s="5" t="s">
        <v>31</v>
      </c>
      <c r="C126" s="5" t="s">
        <v>336</v>
      </c>
      <c r="D126" s="5" t="s">
        <v>337</v>
      </c>
      <c r="E126" s="5" t="s">
        <v>338</v>
      </c>
      <c r="F126" s="8">
        <v>106.53</v>
      </c>
      <c r="G126" s="8">
        <v>110.1</v>
      </c>
      <c r="H126" s="8">
        <f>F126+G126</f>
        <v>216.63</v>
      </c>
      <c r="I126" s="8">
        <f>H126/3</f>
        <v>72.209999999999994</v>
      </c>
      <c r="J126" s="10"/>
      <c r="K126" s="8">
        <f>I126+J126</f>
        <v>72.209999999999994</v>
      </c>
      <c r="L126" s="8">
        <v>0</v>
      </c>
      <c r="M126" s="17" t="s">
        <v>549</v>
      </c>
      <c r="N126" s="11"/>
    </row>
    <row r="127" spans="1:14" ht="23.1" customHeight="1">
      <c r="A127" s="22" t="s">
        <v>343</v>
      </c>
      <c r="B127" s="5" t="s">
        <v>31</v>
      </c>
      <c r="C127" s="5" t="s">
        <v>344</v>
      </c>
      <c r="D127" s="5" t="s">
        <v>345</v>
      </c>
      <c r="E127" s="5" t="s">
        <v>346</v>
      </c>
      <c r="F127" s="8">
        <v>104.59</v>
      </c>
      <c r="G127" s="8">
        <v>112.8</v>
      </c>
      <c r="H127" s="8">
        <f t="shared" si="26"/>
        <v>217.39</v>
      </c>
      <c r="I127" s="8">
        <f t="shared" si="27"/>
        <v>72.463333333333324</v>
      </c>
      <c r="J127" s="10"/>
      <c r="K127" s="8">
        <f t="shared" si="28"/>
        <v>72.463333333333324</v>
      </c>
      <c r="L127" s="8">
        <v>85.8</v>
      </c>
      <c r="M127" s="17">
        <f t="shared" si="29"/>
        <v>79.131666666666661</v>
      </c>
      <c r="N127" s="11">
        <f t="shared" ref="N127:N129" si="41">RANK(M127,$M$127:$M$129)</f>
        <v>1</v>
      </c>
    </row>
    <row r="128" spans="1:14" ht="23.1" customHeight="1">
      <c r="A128" s="22"/>
      <c r="B128" s="5" t="s">
        <v>31</v>
      </c>
      <c r="C128" s="5" t="s">
        <v>347</v>
      </c>
      <c r="D128" s="5" t="s">
        <v>345</v>
      </c>
      <c r="E128" s="5" t="s">
        <v>348</v>
      </c>
      <c r="F128" s="8">
        <v>108.07</v>
      </c>
      <c r="G128" s="8">
        <v>105.6</v>
      </c>
      <c r="H128" s="8">
        <f t="shared" si="26"/>
        <v>213.67</v>
      </c>
      <c r="I128" s="8">
        <f t="shared" si="27"/>
        <v>71.223333333333329</v>
      </c>
      <c r="J128" s="10"/>
      <c r="K128" s="8">
        <f t="shared" si="28"/>
        <v>71.223333333333329</v>
      </c>
      <c r="L128" s="8">
        <v>82.4</v>
      </c>
      <c r="M128" s="17">
        <f t="shared" si="29"/>
        <v>76.811666666666667</v>
      </c>
      <c r="N128" s="11">
        <f t="shared" si="41"/>
        <v>2</v>
      </c>
    </row>
    <row r="129" spans="1:14" ht="23.1" customHeight="1">
      <c r="A129" s="22"/>
      <c r="B129" s="5" t="s">
        <v>31</v>
      </c>
      <c r="C129" s="5" t="s">
        <v>349</v>
      </c>
      <c r="D129" s="5" t="s">
        <v>345</v>
      </c>
      <c r="E129" s="5" t="s">
        <v>350</v>
      </c>
      <c r="F129" s="8">
        <v>104.56</v>
      </c>
      <c r="G129" s="8">
        <v>109</v>
      </c>
      <c r="H129" s="8">
        <f t="shared" si="26"/>
        <v>213.56</v>
      </c>
      <c r="I129" s="8">
        <f t="shared" si="27"/>
        <v>71.186666666666667</v>
      </c>
      <c r="J129" s="10"/>
      <c r="K129" s="8">
        <f t="shared" si="28"/>
        <v>71.186666666666667</v>
      </c>
      <c r="L129" s="8">
        <v>74.400000000000006</v>
      </c>
      <c r="M129" s="17">
        <f t="shared" si="29"/>
        <v>72.793333333333337</v>
      </c>
      <c r="N129" s="11">
        <f t="shared" si="41"/>
        <v>3</v>
      </c>
    </row>
    <row r="130" spans="1:14" ht="23.1" customHeight="1">
      <c r="A130" s="22" t="s">
        <v>351</v>
      </c>
      <c r="B130" s="5" t="s">
        <v>31</v>
      </c>
      <c r="C130" s="5" t="s">
        <v>357</v>
      </c>
      <c r="D130" s="5" t="s">
        <v>353</v>
      </c>
      <c r="E130" s="5" t="s">
        <v>358</v>
      </c>
      <c r="F130" s="8">
        <v>92.56</v>
      </c>
      <c r="G130" s="8">
        <v>105.8</v>
      </c>
      <c r="H130" s="8">
        <f>F130+G130</f>
        <v>198.36</v>
      </c>
      <c r="I130" s="8">
        <f>H130/3</f>
        <v>66.12</v>
      </c>
      <c r="J130" s="10"/>
      <c r="K130" s="8">
        <f>I130+J130</f>
        <v>66.12</v>
      </c>
      <c r="L130" s="8">
        <v>82.6</v>
      </c>
      <c r="M130" s="17">
        <f>K130*0.5+L130*0.5</f>
        <v>74.36</v>
      </c>
      <c r="N130" s="11">
        <f>RANK(M130,$M$130:$M$132)</f>
        <v>1</v>
      </c>
    </row>
    <row r="131" spans="1:14" ht="23.1" customHeight="1">
      <c r="A131" s="22"/>
      <c r="B131" s="5" t="s">
        <v>31</v>
      </c>
      <c r="C131" s="5" t="s">
        <v>355</v>
      </c>
      <c r="D131" s="5" t="s">
        <v>353</v>
      </c>
      <c r="E131" s="5" t="s">
        <v>356</v>
      </c>
      <c r="F131" s="8">
        <v>100.04</v>
      </c>
      <c r="G131" s="8">
        <v>107.6</v>
      </c>
      <c r="H131" s="8">
        <f t="shared" si="26"/>
        <v>207.64</v>
      </c>
      <c r="I131" s="8">
        <f t="shared" si="27"/>
        <v>69.213333333333324</v>
      </c>
      <c r="J131" s="10"/>
      <c r="K131" s="8">
        <f t="shared" si="28"/>
        <v>69.213333333333324</v>
      </c>
      <c r="L131" s="8">
        <v>74</v>
      </c>
      <c r="M131" s="17">
        <f t="shared" si="29"/>
        <v>71.606666666666655</v>
      </c>
      <c r="N131" s="11">
        <f t="shared" ref="N131" si="42">RANK(M131,$M$130:$M$132)</f>
        <v>2</v>
      </c>
    </row>
    <row r="132" spans="1:14" ht="23.1" customHeight="1">
      <c r="A132" s="22"/>
      <c r="B132" s="5" t="s">
        <v>31</v>
      </c>
      <c r="C132" s="5" t="s">
        <v>352</v>
      </c>
      <c r="D132" s="5" t="s">
        <v>353</v>
      </c>
      <c r="E132" s="5" t="s">
        <v>354</v>
      </c>
      <c r="F132" s="8">
        <v>114.08</v>
      </c>
      <c r="G132" s="8">
        <v>97.8</v>
      </c>
      <c r="H132" s="8">
        <f t="shared" ref="H132:H163" si="43">F132+G132</f>
        <v>211.88</v>
      </c>
      <c r="I132" s="8">
        <f t="shared" ref="I132:I163" si="44">H132/3</f>
        <v>70.626666666666665</v>
      </c>
      <c r="J132" s="10"/>
      <c r="K132" s="8">
        <f t="shared" ref="K132:K163" si="45">I132+J132</f>
        <v>70.626666666666665</v>
      </c>
      <c r="L132" s="8">
        <v>0</v>
      </c>
      <c r="M132" s="17" t="s">
        <v>549</v>
      </c>
      <c r="N132" s="11"/>
    </row>
    <row r="133" spans="1:14" ht="23.1" customHeight="1">
      <c r="A133" s="22" t="s">
        <v>359</v>
      </c>
      <c r="B133" s="5" t="s">
        <v>31</v>
      </c>
      <c r="C133" s="5" t="s">
        <v>360</v>
      </c>
      <c r="D133" s="5" t="s">
        <v>361</v>
      </c>
      <c r="E133" s="5" t="s">
        <v>362</v>
      </c>
      <c r="F133" s="8">
        <v>122.24</v>
      </c>
      <c r="G133" s="8">
        <v>106.9</v>
      </c>
      <c r="H133" s="8">
        <f t="shared" si="43"/>
        <v>229.14</v>
      </c>
      <c r="I133" s="8">
        <f t="shared" si="44"/>
        <v>76.38</v>
      </c>
      <c r="J133" s="10">
        <v>5</v>
      </c>
      <c r="K133" s="8">
        <f t="shared" si="45"/>
        <v>81.38</v>
      </c>
      <c r="L133" s="8">
        <v>83.4</v>
      </c>
      <c r="M133" s="17">
        <f t="shared" ref="M133:M163" si="46">K133*0.5+L133*0.5</f>
        <v>82.39</v>
      </c>
      <c r="N133" s="11">
        <f t="shared" ref="N133:N134" si="47">RANK(M133,$M$133:$M$135)</f>
        <v>1</v>
      </c>
    </row>
    <row r="134" spans="1:14" ht="23.1" customHeight="1">
      <c r="A134" s="22"/>
      <c r="B134" s="5" t="s">
        <v>31</v>
      </c>
      <c r="C134" s="5" t="s">
        <v>363</v>
      </c>
      <c r="D134" s="5" t="s">
        <v>361</v>
      </c>
      <c r="E134" s="5" t="s">
        <v>364</v>
      </c>
      <c r="F134" s="8">
        <v>130.52000000000001</v>
      </c>
      <c r="G134" s="8">
        <v>107.2</v>
      </c>
      <c r="H134" s="8">
        <f t="shared" si="43"/>
        <v>237.72000000000003</v>
      </c>
      <c r="I134" s="8">
        <f t="shared" si="44"/>
        <v>79.240000000000009</v>
      </c>
      <c r="J134" s="10"/>
      <c r="K134" s="8">
        <f t="shared" si="45"/>
        <v>79.240000000000009</v>
      </c>
      <c r="L134" s="8">
        <v>84.4</v>
      </c>
      <c r="M134" s="17">
        <f t="shared" si="46"/>
        <v>81.820000000000007</v>
      </c>
      <c r="N134" s="11">
        <f t="shared" si="47"/>
        <v>2</v>
      </c>
    </row>
    <row r="135" spans="1:14" ht="23.1" customHeight="1">
      <c r="A135" s="22"/>
      <c r="B135" s="5" t="s">
        <v>31</v>
      </c>
      <c r="C135" s="5" t="s">
        <v>365</v>
      </c>
      <c r="D135" s="5" t="s">
        <v>361</v>
      </c>
      <c r="E135" s="5" t="s">
        <v>366</v>
      </c>
      <c r="F135" s="8">
        <v>126.89</v>
      </c>
      <c r="G135" s="8">
        <v>107.9</v>
      </c>
      <c r="H135" s="8">
        <f t="shared" si="43"/>
        <v>234.79000000000002</v>
      </c>
      <c r="I135" s="8">
        <f t="shared" si="44"/>
        <v>78.263333333333335</v>
      </c>
      <c r="J135" s="10"/>
      <c r="K135" s="8">
        <f t="shared" si="45"/>
        <v>78.263333333333335</v>
      </c>
      <c r="L135" s="8">
        <v>0</v>
      </c>
      <c r="M135" s="17" t="s">
        <v>549</v>
      </c>
      <c r="N135" s="11"/>
    </row>
    <row r="136" spans="1:14" ht="23.1" customHeight="1">
      <c r="A136" s="22"/>
      <c r="B136" s="5" t="s">
        <v>31</v>
      </c>
      <c r="C136" s="5" t="s">
        <v>367</v>
      </c>
      <c r="D136" s="5" t="s">
        <v>368</v>
      </c>
      <c r="E136" s="5" t="s">
        <v>369</v>
      </c>
      <c r="F136" s="8">
        <v>123.7</v>
      </c>
      <c r="G136" s="8">
        <v>109.6</v>
      </c>
      <c r="H136" s="8">
        <f t="shared" si="43"/>
        <v>233.3</v>
      </c>
      <c r="I136" s="8">
        <f t="shared" si="44"/>
        <v>77.766666666666666</v>
      </c>
      <c r="J136" s="10"/>
      <c r="K136" s="8">
        <f t="shared" si="45"/>
        <v>77.766666666666666</v>
      </c>
      <c r="L136" s="8">
        <v>84.6</v>
      </c>
      <c r="M136" s="17">
        <f t="shared" si="46"/>
        <v>81.183333333333337</v>
      </c>
      <c r="N136" s="11">
        <f t="shared" ref="N136:N140" si="48">RANK(M136,$M$136:$M$141)</f>
        <v>1</v>
      </c>
    </row>
    <row r="137" spans="1:14" ht="23.1" customHeight="1">
      <c r="A137" s="22"/>
      <c r="B137" s="5" t="s">
        <v>31</v>
      </c>
      <c r="C137" s="5" t="s">
        <v>370</v>
      </c>
      <c r="D137" s="5" t="s">
        <v>368</v>
      </c>
      <c r="E137" s="5" t="s">
        <v>371</v>
      </c>
      <c r="F137" s="8">
        <v>111.97</v>
      </c>
      <c r="G137" s="8">
        <v>111.9</v>
      </c>
      <c r="H137" s="8">
        <f t="shared" si="43"/>
        <v>223.87</v>
      </c>
      <c r="I137" s="8">
        <f t="shared" si="44"/>
        <v>74.623333333333335</v>
      </c>
      <c r="J137" s="10"/>
      <c r="K137" s="8">
        <f t="shared" si="45"/>
        <v>74.623333333333335</v>
      </c>
      <c r="L137" s="8">
        <v>86.8</v>
      </c>
      <c r="M137" s="17">
        <f t="shared" si="46"/>
        <v>80.711666666666673</v>
      </c>
      <c r="N137" s="11">
        <f t="shared" si="48"/>
        <v>2</v>
      </c>
    </row>
    <row r="138" spans="1:14" ht="23.1" customHeight="1">
      <c r="A138" s="22"/>
      <c r="B138" s="5" t="s">
        <v>31</v>
      </c>
      <c r="C138" s="5" t="s">
        <v>376</v>
      </c>
      <c r="D138" s="5" t="s">
        <v>368</v>
      </c>
      <c r="E138" s="5" t="s">
        <v>377</v>
      </c>
      <c r="F138" s="8">
        <v>111.32</v>
      </c>
      <c r="G138" s="8">
        <v>107.7</v>
      </c>
      <c r="H138" s="8">
        <f t="shared" si="43"/>
        <v>219.01999999999998</v>
      </c>
      <c r="I138" s="8">
        <f t="shared" si="44"/>
        <v>73.006666666666661</v>
      </c>
      <c r="J138" s="10"/>
      <c r="K138" s="8">
        <f t="shared" si="45"/>
        <v>73.006666666666661</v>
      </c>
      <c r="L138" s="8">
        <v>87.4</v>
      </c>
      <c r="M138" s="17">
        <f t="shared" si="46"/>
        <v>80.203333333333333</v>
      </c>
      <c r="N138" s="11">
        <f t="shared" si="48"/>
        <v>3</v>
      </c>
    </row>
    <row r="139" spans="1:14" ht="23.1" customHeight="1">
      <c r="A139" s="22"/>
      <c r="B139" s="5" t="s">
        <v>31</v>
      </c>
      <c r="C139" s="5" t="s">
        <v>372</v>
      </c>
      <c r="D139" s="5" t="s">
        <v>368</v>
      </c>
      <c r="E139" s="5" t="s">
        <v>373</v>
      </c>
      <c r="F139" s="8">
        <v>112.47</v>
      </c>
      <c r="G139" s="8">
        <v>110.2</v>
      </c>
      <c r="H139" s="8">
        <f t="shared" si="43"/>
        <v>222.67000000000002</v>
      </c>
      <c r="I139" s="8">
        <f t="shared" si="44"/>
        <v>74.223333333333343</v>
      </c>
      <c r="J139" s="10"/>
      <c r="K139" s="8">
        <f t="shared" si="45"/>
        <v>74.223333333333343</v>
      </c>
      <c r="L139" s="8">
        <v>86</v>
      </c>
      <c r="M139" s="17">
        <f t="shared" si="46"/>
        <v>80.111666666666679</v>
      </c>
      <c r="N139" s="11">
        <f t="shared" si="48"/>
        <v>4</v>
      </c>
    </row>
    <row r="140" spans="1:14" ht="23.1" customHeight="1">
      <c r="A140" s="22"/>
      <c r="B140" s="5" t="s">
        <v>31</v>
      </c>
      <c r="C140" s="5" t="s">
        <v>378</v>
      </c>
      <c r="D140" s="5" t="s">
        <v>368</v>
      </c>
      <c r="E140" s="5" t="s">
        <v>379</v>
      </c>
      <c r="F140" s="8">
        <v>110.57</v>
      </c>
      <c r="G140" s="8">
        <v>105.4</v>
      </c>
      <c r="H140" s="8">
        <f t="shared" si="43"/>
        <v>215.97</v>
      </c>
      <c r="I140" s="8">
        <f t="shared" si="44"/>
        <v>71.989999999999995</v>
      </c>
      <c r="J140" s="10"/>
      <c r="K140" s="8">
        <f t="shared" si="45"/>
        <v>71.989999999999995</v>
      </c>
      <c r="L140" s="8">
        <v>82.6</v>
      </c>
      <c r="M140" s="17">
        <f t="shared" si="46"/>
        <v>77.294999999999987</v>
      </c>
      <c r="N140" s="11">
        <f t="shared" si="48"/>
        <v>5</v>
      </c>
    </row>
    <row r="141" spans="1:14" ht="23.1" customHeight="1">
      <c r="A141" s="22"/>
      <c r="B141" s="5" t="s">
        <v>31</v>
      </c>
      <c r="C141" s="5" t="s">
        <v>374</v>
      </c>
      <c r="D141" s="5" t="s">
        <v>368</v>
      </c>
      <c r="E141" s="5" t="s">
        <v>375</v>
      </c>
      <c r="F141" s="8">
        <v>114.95</v>
      </c>
      <c r="G141" s="8">
        <v>106.7</v>
      </c>
      <c r="H141" s="8">
        <f t="shared" si="43"/>
        <v>221.65</v>
      </c>
      <c r="I141" s="8">
        <f t="shared" si="44"/>
        <v>73.88333333333334</v>
      </c>
      <c r="J141" s="10"/>
      <c r="K141" s="8">
        <f t="shared" si="45"/>
        <v>73.88333333333334</v>
      </c>
      <c r="L141" s="8">
        <v>0</v>
      </c>
      <c r="M141" s="17" t="s">
        <v>549</v>
      </c>
      <c r="N141" s="11"/>
    </row>
    <row r="142" spans="1:14" ht="23.1" customHeight="1">
      <c r="A142" s="22"/>
      <c r="B142" s="5" t="s">
        <v>380</v>
      </c>
      <c r="C142" s="5" t="s">
        <v>384</v>
      </c>
      <c r="D142" s="5" t="s">
        <v>382</v>
      </c>
      <c r="E142" s="5" t="s">
        <v>385</v>
      </c>
      <c r="F142" s="8">
        <v>121.37</v>
      </c>
      <c r="G142" s="8">
        <v>111.3</v>
      </c>
      <c r="H142" s="8">
        <f t="shared" si="43"/>
        <v>232.67000000000002</v>
      </c>
      <c r="I142" s="8">
        <f t="shared" si="44"/>
        <v>77.556666666666672</v>
      </c>
      <c r="J142" s="10"/>
      <c r="K142" s="8">
        <f t="shared" si="45"/>
        <v>77.556666666666672</v>
      </c>
      <c r="L142" s="8">
        <v>88</v>
      </c>
      <c r="M142" s="17">
        <f t="shared" si="46"/>
        <v>82.778333333333336</v>
      </c>
      <c r="N142" s="11">
        <f>RANK(M142,$M$142:$M$144)</f>
        <v>1</v>
      </c>
    </row>
    <row r="143" spans="1:14" ht="23.1" customHeight="1">
      <c r="A143" s="22"/>
      <c r="B143" s="5" t="s">
        <v>380</v>
      </c>
      <c r="C143" s="5" t="s">
        <v>381</v>
      </c>
      <c r="D143" s="5" t="s">
        <v>382</v>
      </c>
      <c r="E143" s="5" t="s">
        <v>383</v>
      </c>
      <c r="F143" s="8">
        <v>118.52</v>
      </c>
      <c r="G143" s="8">
        <v>114.9</v>
      </c>
      <c r="H143" s="8">
        <f t="shared" si="43"/>
        <v>233.42000000000002</v>
      </c>
      <c r="I143" s="8">
        <f t="shared" si="44"/>
        <v>77.806666666666672</v>
      </c>
      <c r="J143" s="10"/>
      <c r="K143" s="8">
        <f t="shared" si="45"/>
        <v>77.806666666666672</v>
      </c>
      <c r="L143" s="8">
        <v>86.4</v>
      </c>
      <c r="M143" s="17">
        <f t="shared" si="46"/>
        <v>82.103333333333339</v>
      </c>
      <c r="N143" s="11">
        <f>RANK(M143,$M$142:$M$144)</f>
        <v>2</v>
      </c>
    </row>
    <row r="144" spans="1:14" ht="23.1" customHeight="1">
      <c r="A144" s="22"/>
      <c r="B144" s="5" t="s">
        <v>380</v>
      </c>
      <c r="C144" s="5" t="s">
        <v>386</v>
      </c>
      <c r="D144" s="5" t="s">
        <v>382</v>
      </c>
      <c r="E144" s="5" t="s">
        <v>387</v>
      </c>
      <c r="F144" s="8">
        <v>106.53</v>
      </c>
      <c r="G144" s="8">
        <v>115.6</v>
      </c>
      <c r="H144" s="8">
        <f t="shared" si="43"/>
        <v>222.13</v>
      </c>
      <c r="I144" s="8">
        <f t="shared" si="44"/>
        <v>74.043333333333337</v>
      </c>
      <c r="J144" s="10"/>
      <c r="K144" s="8">
        <f t="shared" si="45"/>
        <v>74.043333333333337</v>
      </c>
      <c r="L144" s="8">
        <v>81.400000000000006</v>
      </c>
      <c r="M144" s="17">
        <f t="shared" si="46"/>
        <v>77.721666666666664</v>
      </c>
      <c r="N144" s="11">
        <f t="shared" ref="N144" si="49">RANK(M144,$M$142:$M$144)</f>
        <v>3</v>
      </c>
    </row>
    <row r="145" spans="1:14" ht="23.1" customHeight="1">
      <c r="A145" s="22"/>
      <c r="B145" s="5" t="s">
        <v>31</v>
      </c>
      <c r="C145" s="5" t="s">
        <v>395</v>
      </c>
      <c r="D145" s="5" t="s">
        <v>389</v>
      </c>
      <c r="E145" s="5" t="s">
        <v>396</v>
      </c>
      <c r="F145" s="8">
        <v>108.77</v>
      </c>
      <c r="G145" s="8">
        <v>115.9</v>
      </c>
      <c r="H145" s="8">
        <f t="shared" si="43"/>
        <v>224.67000000000002</v>
      </c>
      <c r="I145" s="8">
        <f t="shared" si="44"/>
        <v>74.89</v>
      </c>
      <c r="J145" s="10"/>
      <c r="K145" s="8">
        <f t="shared" si="45"/>
        <v>74.89</v>
      </c>
      <c r="L145" s="8">
        <v>86.6</v>
      </c>
      <c r="M145" s="17">
        <f t="shared" si="46"/>
        <v>80.745000000000005</v>
      </c>
      <c r="N145" s="11">
        <f>RANK(M145,$M$145:$M$148)</f>
        <v>1</v>
      </c>
    </row>
    <row r="146" spans="1:14" ht="23.1" customHeight="1">
      <c r="A146" s="22"/>
      <c r="B146" s="5" t="s">
        <v>31</v>
      </c>
      <c r="C146" s="5" t="s">
        <v>393</v>
      </c>
      <c r="D146" s="5" t="s">
        <v>389</v>
      </c>
      <c r="E146" s="5" t="s">
        <v>394</v>
      </c>
      <c r="F146" s="8">
        <v>108.78</v>
      </c>
      <c r="G146" s="8">
        <v>115.9</v>
      </c>
      <c r="H146" s="8">
        <f t="shared" si="43"/>
        <v>224.68</v>
      </c>
      <c r="I146" s="8">
        <f t="shared" si="44"/>
        <v>74.893333333333331</v>
      </c>
      <c r="J146" s="10"/>
      <c r="K146" s="8">
        <f t="shared" si="45"/>
        <v>74.893333333333331</v>
      </c>
      <c r="L146" s="8">
        <v>83.4</v>
      </c>
      <c r="M146" s="17">
        <f t="shared" si="46"/>
        <v>79.146666666666675</v>
      </c>
      <c r="N146" s="11">
        <f>RANK(M146,$M$145:$M$148)</f>
        <v>2</v>
      </c>
    </row>
    <row r="147" spans="1:14" ht="23.1" customHeight="1">
      <c r="A147" s="22"/>
      <c r="B147" s="5" t="s">
        <v>31</v>
      </c>
      <c r="C147" s="5" t="s">
        <v>391</v>
      </c>
      <c r="D147" s="5" t="s">
        <v>389</v>
      </c>
      <c r="E147" s="5" t="s">
        <v>392</v>
      </c>
      <c r="F147" s="8">
        <v>98.16</v>
      </c>
      <c r="G147" s="8">
        <v>112.5</v>
      </c>
      <c r="H147" s="8">
        <f t="shared" si="43"/>
        <v>210.66</v>
      </c>
      <c r="I147" s="8">
        <f t="shared" si="44"/>
        <v>70.22</v>
      </c>
      <c r="J147" s="10">
        <v>5</v>
      </c>
      <c r="K147" s="8">
        <f t="shared" si="45"/>
        <v>75.22</v>
      </c>
      <c r="L147" s="8">
        <v>79.2</v>
      </c>
      <c r="M147" s="17">
        <f t="shared" si="46"/>
        <v>77.210000000000008</v>
      </c>
      <c r="N147" s="11">
        <f>RANK(M147,$M$145:$M$148)</f>
        <v>3</v>
      </c>
    </row>
    <row r="148" spans="1:14" ht="23.1" customHeight="1">
      <c r="A148" s="22"/>
      <c r="B148" s="5" t="s">
        <v>31</v>
      </c>
      <c r="C148" s="5" t="s">
        <v>388</v>
      </c>
      <c r="D148" s="5" t="s">
        <v>389</v>
      </c>
      <c r="E148" s="5" t="s">
        <v>390</v>
      </c>
      <c r="F148" s="8">
        <v>110.08</v>
      </c>
      <c r="G148" s="8">
        <v>118.1</v>
      </c>
      <c r="H148" s="8">
        <f t="shared" si="43"/>
        <v>228.18</v>
      </c>
      <c r="I148" s="8">
        <f t="shared" si="44"/>
        <v>76.06</v>
      </c>
      <c r="J148" s="10"/>
      <c r="K148" s="8">
        <f t="shared" si="45"/>
        <v>76.06</v>
      </c>
      <c r="L148" s="8">
        <v>0</v>
      </c>
      <c r="M148" s="17" t="s">
        <v>549</v>
      </c>
      <c r="N148" s="11"/>
    </row>
    <row r="149" spans="1:14" ht="23.1" customHeight="1">
      <c r="A149" s="22" t="s">
        <v>397</v>
      </c>
      <c r="B149" s="5" t="s">
        <v>39</v>
      </c>
      <c r="C149" s="5" t="s">
        <v>403</v>
      </c>
      <c r="D149" s="5" t="s">
        <v>399</v>
      </c>
      <c r="E149" s="5" t="s">
        <v>404</v>
      </c>
      <c r="F149" s="8">
        <v>117.32</v>
      </c>
      <c r="G149" s="8">
        <v>108.4</v>
      </c>
      <c r="H149" s="8">
        <f t="shared" si="43"/>
        <v>225.72</v>
      </c>
      <c r="I149" s="8">
        <f t="shared" si="44"/>
        <v>75.239999999999995</v>
      </c>
      <c r="J149" s="10"/>
      <c r="K149" s="8">
        <f t="shared" si="45"/>
        <v>75.239999999999995</v>
      </c>
      <c r="L149" s="8">
        <v>83.1</v>
      </c>
      <c r="M149" s="17">
        <f t="shared" si="46"/>
        <v>79.169999999999987</v>
      </c>
      <c r="N149" s="11">
        <f>RANK(M149,$M$149:$M$151)</f>
        <v>1</v>
      </c>
    </row>
    <row r="150" spans="1:14" ht="23.1" customHeight="1">
      <c r="A150" s="22"/>
      <c r="B150" s="5" t="s">
        <v>39</v>
      </c>
      <c r="C150" s="5" t="s">
        <v>398</v>
      </c>
      <c r="D150" s="5" t="s">
        <v>399</v>
      </c>
      <c r="E150" s="5" t="s">
        <v>400</v>
      </c>
      <c r="F150" s="8">
        <v>121.11</v>
      </c>
      <c r="G150" s="8">
        <v>106.9</v>
      </c>
      <c r="H150" s="8">
        <f t="shared" si="43"/>
        <v>228.01</v>
      </c>
      <c r="I150" s="8">
        <f t="shared" si="44"/>
        <v>76.00333333333333</v>
      </c>
      <c r="J150" s="10"/>
      <c r="K150" s="8">
        <f t="shared" si="45"/>
        <v>76.00333333333333</v>
      </c>
      <c r="L150" s="8">
        <v>79</v>
      </c>
      <c r="M150" s="17">
        <f t="shared" si="46"/>
        <v>77.501666666666665</v>
      </c>
      <c r="N150" s="11">
        <f>RANK(M150,$M$149:$M$151)</f>
        <v>2</v>
      </c>
    </row>
    <row r="151" spans="1:14" ht="23.1" customHeight="1">
      <c r="A151" s="22"/>
      <c r="B151" s="5" t="s">
        <v>39</v>
      </c>
      <c r="C151" s="5" t="s">
        <v>401</v>
      </c>
      <c r="D151" s="5" t="s">
        <v>399</v>
      </c>
      <c r="E151" s="5" t="s">
        <v>402</v>
      </c>
      <c r="F151" s="8">
        <v>116.51</v>
      </c>
      <c r="G151" s="8">
        <v>111.3</v>
      </c>
      <c r="H151" s="8">
        <f t="shared" si="43"/>
        <v>227.81</v>
      </c>
      <c r="I151" s="8">
        <f t="shared" si="44"/>
        <v>75.936666666666667</v>
      </c>
      <c r="J151" s="10"/>
      <c r="K151" s="8">
        <f t="shared" si="45"/>
        <v>75.936666666666667</v>
      </c>
      <c r="L151" s="8">
        <v>0</v>
      </c>
      <c r="M151" s="17" t="s">
        <v>549</v>
      </c>
      <c r="N151" s="11"/>
    </row>
    <row r="152" spans="1:14" ht="23.1" customHeight="1">
      <c r="A152" s="22" t="s">
        <v>405</v>
      </c>
      <c r="B152" s="5" t="s">
        <v>39</v>
      </c>
      <c r="C152" s="5" t="s">
        <v>406</v>
      </c>
      <c r="D152" s="5" t="s">
        <v>407</v>
      </c>
      <c r="E152" s="5" t="s">
        <v>408</v>
      </c>
      <c r="F152" s="8">
        <v>113.29</v>
      </c>
      <c r="G152" s="8">
        <v>105.9</v>
      </c>
      <c r="H152" s="8">
        <f t="shared" si="43"/>
        <v>219.19</v>
      </c>
      <c r="I152" s="8">
        <f t="shared" si="44"/>
        <v>73.063333333333333</v>
      </c>
      <c r="J152" s="10"/>
      <c r="K152" s="8">
        <f t="shared" si="45"/>
        <v>73.063333333333333</v>
      </c>
      <c r="L152" s="8">
        <v>84.4</v>
      </c>
      <c r="M152" s="17">
        <f t="shared" si="46"/>
        <v>78.731666666666669</v>
      </c>
      <c r="N152" s="11">
        <f t="shared" ref="N152:N154" si="50">RANK(M152,$M$152:$M$154)</f>
        <v>1</v>
      </c>
    </row>
    <row r="153" spans="1:14" ht="23.1" customHeight="1">
      <c r="A153" s="22"/>
      <c r="B153" s="5" t="s">
        <v>39</v>
      </c>
      <c r="C153" s="5" t="s">
        <v>409</v>
      </c>
      <c r="D153" s="5" t="s">
        <v>407</v>
      </c>
      <c r="E153" s="5" t="s">
        <v>410</v>
      </c>
      <c r="F153" s="8">
        <v>109.19</v>
      </c>
      <c r="G153" s="8">
        <v>105.9</v>
      </c>
      <c r="H153" s="8">
        <f t="shared" si="43"/>
        <v>215.09</v>
      </c>
      <c r="I153" s="8">
        <f t="shared" si="44"/>
        <v>71.696666666666673</v>
      </c>
      <c r="J153" s="10"/>
      <c r="K153" s="8">
        <f t="shared" si="45"/>
        <v>71.696666666666673</v>
      </c>
      <c r="L153" s="8">
        <v>81.099999999999994</v>
      </c>
      <c r="M153" s="17">
        <f t="shared" si="46"/>
        <v>76.398333333333341</v>
      </c>
      <c r="N153" s="11">
        <f t="shared" si="50"/>
        <v>2</v>
      </c>
    </row>
    <row r="154" spans="1:14" ht="23.1" customHeight="1">
      <c r="A154" s="22"/>
      <c r="B154" s="5" t="s">
        <v>39</v>
      </c>
      <c r="C154" s="5" t="s">
        <v>411</v>
      </c>
      <c r="D154" s="5" t="s">
        <v>407</v>
      </c>
      <c r="E154" s="5" t="s">
        <v>412</v>
      </c>
      <c r="F154" s="8">
        <v>110.32</v>
      </c>
      <c r="G154" s="8">
        <v>97.5</v>
      </c>
      <c r="H154" s="8">
        <f t="shared" si="43"/>
        <v>207.82</v>
      </c>
      <c r="I154" s="8">
        <f t="shared" si="44"/>
        <v>69.273333333333326</v>
      </c>
      <c r="J154" s="10"/>
      <c r="K154" s="8">
        <f t="shared" si="45"/>
        <v>69.273333333333326</v>
      </c>
      <c r="L154" s="8">
        <v>78.099999999999994</v>
      </c>
      <c r="M154" s="17">
        <f t="shared" si="46"/>
        <v>73.686666666666667</v>
      </c>
      <c r="N154" s="11">
        <f t="shared" si="50"/>
        <v>3</v>
      </c>
    </row>
    <row r="155" spans="1:14" ht="23.1" customHeight="1">
      <c r="A155" s="22" t="s">
        <v>413</v>
      </c>
      <c r="B155" s="5" t="s">
        <v>414</v>
      </c>
      <c r="C155" s="5" t="s">
        <v>418</v>
      </c>
      <c r="D155" s="5" t="s">
        <v>416</v>
      </c>
      <c r="E155" s="5" t="s">
        <v>419</v>
      </c>
      <c r="F155" s="8">
        <v>98.22</v>
      </c>
      <c r="G155" s="8">
        <v>114.9</v>
      </c>
      <c r="H155" s="8">
        <f t="shared" si="43"/>
        <v>213.12</v>
      </c>
      <c r="I155" s="8">
        <f t="shared" si="44"/>
        <v>71.040000000000006</v>
      </c>
      <c r="J155" s="10"/>
      <c r="K155" s="8">
        <f t="shared" si="45"/>
        <v>71.040000000000006</v>
      </c>
      <c r="L155" s="8">
        <v>83.8</v>
      </c>
      <c r="M155" s="17">
        <f t="shared" si="46"/>
        <v>77.42</v>
      </c>
      <c r="N155" s="11">
        <f t="shared" ref="N155:N160" si="51">RANK(M155,$M$155:$M$160)</f>
        <v>1</v>
      </c>
    </row>
    <row r="156" spans="1:14" ht="23.1" customHeight="1">
      <c r="A156" s="22"/>
      <c r="B156" s="5" t="s">
        <v>414</v>
      </c>
      <c r="C156" s="5" t="s">
        <v>422</v>
      </c>
      <c r="D156" s="5" t="s">
        <v>416</v>
      </c>
      <c r="E156" s="5" t="s">
        <v>423</v>
      </c>
      <c r="F156" s="8">
        <v>94.17</v>
      </c>
      <c r="G156" s="8">
        <v>116.1</v>
      </c>
      <c r="H156" s="8">
        <f t="shared" si="43"/>
        <v>210.26999999999998</v>
      </c>
      <c r="I156" s="8">
        <f t="shared" si="44"/>
        <v>70.089999999999989</v>
      </c>
      <c r="J156" s="10"/>
      <c r="K156" s="8">
        <f t="shared" si="45"/>
        <v>70.089999999999989</v>
      </c>
      <c r="L156" s="8">
        <v>82.4</v>
      </c>
      <c r="M156" s="17">
        <f t="shared" si="46"/>
        <v>76.245000000000005</v>
      </c>
      <c r="N156" s="11">
        <f t="shared" si="51"/>
        <v>2</v>
      </c>
    </row>
    <row r="157" spans="1:14" ht="23.1" customHeight="1">
      <c r="A157" s="22"/>
      <c r="B157" s="5" t="s">
        <v>414</v>
      </c>
      <c r="C157" s="5" t="s">
        <v>424</v>
      </c>
      <c r="D157" s="5" t="s">
        <v>416</v>
      </c>
      <c r="E157" s="5" t="s">
        <v>425</v>
      </c>
      <c r="F157" s="8">
        <v>98.28</v>
      </c>
      <c r="G157" s="8">
        <v>110.4</v>
      </c>
      <c r="H157" s="8">
        <f t="shared" si="43"/>
        <v>208.68</v>
      </c>
      <c r="I157" s="8">
        <f t="shared" si="44"/>
        <v>69.56</v>
      </c>
      <c r="J157" s="10"/>
      <c r="K157" s="8">
        <f t="shared" si="45"/>
        <v>69.56</v>
      </c>
      <c r="L157" s="8">
        <v>82.8</v>
      </c>
      <c r="M157" s="17">
        <f t="shared" si="46"/>
        <v>76.180000000000007</v>
      </c>
      <c r="N157" s="11">
        <f t="shared" si="51"/>
        <v>3</v>
      </c>
    </row>
    <row r="158" spans="1:14" ht="23.1" customHeight="1">
      <c r="A158" s="22"/>
      <c r="B158" s="5" t="s">
        <v>414</v>
      </c>
      <c r="C158" s="5" t="s">
        <v>415</v>
      </c>
      <c r="D158" s="5" t="s">
        <v>416</v>
      </c>
      <c r="E158" s="5" t="s">
        <v>417</v>
      </c>
      <c r="F158" s="8">
        <v>94.38</v>
      </c>
      <c r="G158" s="8">
        <v>120.6</v>
      </c>
      <c r="H158" s="8">
        <f t="shared" si="43"/>
        <v>214.98</v>
      </c>
      <c r="I158" s="8">
        <f t="shared" si="44"/>
        <v>71.66</v>
      </c>
      <c r="J158" s="10"/>
      <c r="K158" s="8">
        <f t="shared" si="45"/>
        <v>71.66</v>
      </c>
      <c r="L158" s="8">
        <v>76.400000000000006</v>
      </c>
      <c r="M158" s="17">
        <f t="shared" si="46"/>
        <v>74.03</v>
      </c>
      <c r="N158" s="11">
        <f t="shared" si="51"/>
        <v>4</v>
      </c>
    </row>
    <row r="159" spans="1:14" ht="23.1" customHeight="1">
      <c r="A159" s="22"/>
      <c r="B159" s="5" t="s">
        <v>414</v>
      </c>
      <c r="C159" s="5" t="s">
        <v>420</v>
      </c>
      <c r="D159" s="5" t="s">
        <v>416</v>
      </c>
      <c r="E159" s="5" t="s">
        <v>421</v>
      </c>
      <c r="F159" s="8">
        <v>90.48</v>
      </c>
      <c r="G159" s="8">
        <v>122</v>
      </c>
      <c r="H159" s="8">
        <f t="shared" si="43"/>
        <v>212.48000000000002</v>
      </c>
      <c r="I159" s="8">
        <f t="shared" si="44"/>
        <v>70.826666666666668</v>
      </c>
      <c r="J159" s="10"/>
      <c r="K159" s="8">
        <f t="shared" si="45"/>
        <v>70.826666666666668</v>
      </c>
      <c r="L159" s="8">
        <v>76.3</v>
      </c>
      <c r="M159" s="17">
        <f t="shared" si="46"/>
        <v>73.563333333333333</v>
      </c>
      <c r="N159" s="11">
        <f t="shared" si="51"/>
        <v>5</v>
      </c>
    </row>
    <row r="160" spans="1:14" ht="23.1" customHeight="1">
      <c r="A160" s="22"/>
      <c r="B160" s="5" t="s">
        <v>414</v>
      </c>
      <c r="C160" s="5" t="s">
        <v>426</v>
      </c>
      <c r="D160" s="5" t="s">
        <v>416</v>
      </c>
      <c r="E160" s="5" t="s">
        <v>427</v>
      </c>
      <c r="F160" s="8">
        <v>96.23</v>
      </c>
      <c r="G160" s="8">
        <v>112.3</v>
      </c>
      <c r="H160" s="8">
        <f t="shared" si="43"/>
        <v>208.53</v>
      </c>
      <c r="I160" s="8">
        <f t="shared" si="44"/>
        <v>69.510000000000005</v>
      </c>
      <c r="J160" s="10"/>
      <c r="K160" s="8">
        <f t="shared" si="45"/>
        <v>69.510000000000005</v>
      </c>
      <c r="L160" s="8">
        <v>73</v>
      </c>
      <c r="M160" s="17">
        <f t="shared" si="46"/>
        <v>71.254999999999995</v>
      </c>
      <c r="N160" s="11">
        <f t="shared" si="51"/>
        <v>6</v>
      </c>
    </row>
    <row r="161" spans="1:14" ht="23.1" customHeight="1">
      <c r="A161" s="22" t="s">
        <v>428</v>
      </c>
      <c r="B161" s="5" t="s">
        <v>39</v>
      </c>
      <c r="C161" s="5" t="s">
        <v>429</v>
      </c>
      <c r="D161" s="5" t="s">
        <v>430</v>
      </c>
      <c r="E161" s="5" t="s">
        <v>431</v>
      </c>
      <c r="F161" s="8">
        <v>102.87</v>
      </c>
      <c r="G161" s="8">
        <v>110.6</v>
      </c>
      <c r="H161" s="8">
        <f t="shared" si="43"/>
        <v>213.47</v>
      </c>
      <c r="I161" s="8">
        <f t="shared" si="44"/>
        <v>71.156666666666666</v>
      </c>
      <c r="J161" s="10"/>
      <c r="K161" s="8">
        <f t="shared" si="45"/>
        <v>71.156666666666666</v>
      </c>
      <c r="L161" s="8">
        <v>81.599999999999994</v>
      </c>
      <c r="M161" s="17">
        <f t="shared" si="46"/>
        <v>76.37833333333333</v>
      </c>
      <c r="N161" s="11">
        <f t="shared" ref="N161" si="52">RANK(M161,$M$161:$M$163)</f>
        <v>1</v>
      </c>
    </row>
    <row r="162" spans="1:14" ht="23.1" customHeight="1">
      <c r="A162" s="22"/>
      <c r="B162" s="5" t="s">
        <v>39</v>
      </c>
      <c r="C162" s="5" t="s">
        <v>434</v>
      </c>
      <c r="D162" s="5" t="s">
        <v>430</v>
      </c>
      <c r="E162" s="5" t="s">
        <v>435</v>
      </c>
      <c r="F162" s="8">
        <v>97.37</v>
      </c>
      <c r="G162" s="8">
        <v>114.5</v>
      </c>
      <c r="H162" s="8">
        <f t="shared" si="43"/>
        <v>211.87</v>
      </c>
      <c r="I162" s="8">
        <f t="shared" si="44"/>
        <v>70.623333333333335</v>
      </c>
      <c r="J162" s="10"/>
      <c r="K162" s="8">
        <f t="shared" si="45"/>
        <v>70.623333333333335</v>
      </c>
      <c r="L162" s="8">
        <v>81</v>
      </c>
      <c r="M162" s="17">
        <f t="shared" si="46"/>
        <v>75.811666666666667</v>
      </c>
      <c r="N162" s="11">
        <f>RANK(M162,$M$161:$M$163)</f>
        <v>2</v>
      </c>
    </row>
    <row r="163" spans="1:14" ht="23.1" customHeight="1">
      <c r="A163" s="22"/>
      <c r="B163" s="5" t="s">
        <v>39</v>
      </c>
      <c r="C163" s="5" t="s">
        <v>432</v>
      </c>
      <c r="D163" s="5" t="s">
        <v>430</v>
      </c>
      <c r="E163" s="5" t="s">
        <v>433</v>
      </c>
      <c r="F163" s="8">
        <v>99.71</v>
      </c>
      <c r="G163" s="8">
        <v>112.8</v>
      </c>
      <c r="H163" s="8">
        <f t="shared" si="43"/>
        <v>212.51</v>
      </c>
      <c r="I163" s="8">
        <f t="shared" si="44"/>
        <v>70.836666666666659</v>
      </c>
      <c r="J163" s="10"/>
      <c r="K163" s="8">
        <f t="shared" si="45"/>
        <v>70.836666666666659</v>
      </c>
      <c r="L163" s="8">
        <v>79.5</v>
      </c>
      <c r="M163" s="17">
        <f t="shared" si="46"/>
        <v>75.168333333333322</v>
      </c>
      <c r="N163" s="11">
        <f>RANK(M163,$M$161:$M$163)</f>
        <v>3</v>
      </c>
    </row>
    <row r="164" spans="1:14" ht="23.1" customHeight="1">
      <c r="A164" s="22" t="s">
        <v>436</v>
      </c>
      <c r="B164" s="5" t="s">
        <v>39</v>
      </c>
      <c r="C164" s="5" t="s">
        <v>440</v>
      </c>
      <c r="D164" s="5" t="s">
        <v>438</v>
      </c>
      <c r="E164" s="5" t="s">
        <v>441</v>
      </c>
      <c r="F164" s="8">
        <v>118.85</v>
      </c>
      <c r="G164" s="8">
        <v>111</v>
      </c>
      <c r="H164" s="8">
        <f t="shared" ref="H164:H195" si="53">F164+G164</f>
        <v>229.85</v>
      </c>
      <c r="I164" s="8">
        <f t="shared" ref="I164:I195" si="54">H164/3</f>
        <v>76.61666666666666</v>
      </c>
      <c r="J164" s="10"/>
      <c r="K164" s="8">
        <f t="shared" ref="K164:K195" si="55">I164+J164</f>
        <v>76.61666666666666</v>
      </c>
      <c r="L164" s="8">
        <v>82.2</v>
      </c>
      <c r="M164" s="17">
        <f t="shared" ref="M164:M195" si="56">K164*0.5+L164*0.5</f>
        <v>79.408333333333331</v>
      </c>
      <c r="N164" s="11">
        <f>RANK(M164,$M$164:$M$166)</f>
        <v>1</v>
      </c>
    </row>
    <row r="165" spans="1:14" ht="23.1" customHeight="1">
      <c r="A165" s="22"/>
      <c r="B165" s="5" t="s">
        <v>39</v>
      </c>
      <c r="C165" s="5" t="s">
        <v>437</v>
      </c>
      <c r="D165" s="5" t="s">
        <v>438</v>
      </c>
      <c r="E165" s="5" t="s">
        <v>439</v>
      </c>
      <c r="F165" s="8">
        <v>109.39</v>
      </c>
      <c r="G165" s="8">
        <v>107.9</v>
      </c>
      <c r="H165" s="8">
        <f t="shared" si="53"/>
        <v>217.29000000000002</v>
      </c>
      <c r="I165" s="8">
        <f t="shared" si="54"/>
        <v>72.430000000000007</v>
      </c>
      <c r="J165" s="10">
        <v>5</v>
      </c>
      <c r="K165" s="8">
        <f t="shared" si="55"/>
        <v>77.430000000000007</v>
      </c>
      <c r="L165" s="8">
        <v>80.099999999999994</v>
      </c>
      <c r="M165" s="17">
        <f t="shared" si="56"/>
        <v>78.765000000000001</v>
      </c>
      <c r="N165" s="11">
        <f>RANK(M165,$M$164:$M$166)</f>
        <v>2</v>
      </c>
    </row>
    <row r="166" spans="1:14" ht="23.1" customHeight="1">
      <c r="A166" s="22"/>
      <c r="B166" s="5" t="s">
        <v>39</v>
      </c>
      <c r="C166" s="5" t="s">
        <v>442</v>
      </c>
      <c r="D166" s="5" t="s">
        <v>438</v>
      </c>
      <c r="E166" s="5" t="s">
        <v>443</v>
      </c>
      <c r="F166" s="8">
        <v>113.72</v>
      </c>
      <c r="G166" s="8">
        <v>108.7</v>
      </c>
      <c r="H166" s="8">
        <f t="shared" si="53"/>
        <v>222.42000000000002</v>
      </c>
      <c r="I166" s="8">
        <f t="shared" si="54"/>
        <v>74.14</v>
      </c>
      <c r="J166" s="10"/>
      <c r="K166" s="8">
        <f t="shared" si="55"/>
        <v>74.14</v>
      </c>
      <c r="L166" s="8">
        <v>79.099999999999994</v>
      </c>
      <c r="M166" s="17">
        <f t="shared" si="56"/>
        <v>76.62</v>
      </c>
      <c r="N166" s="11">
        <f t="shared" ref="N166" si="57">RANK(M166,$M$164:$M$166)</f>
        <v>3</v>
      </c>
    </row>
    <row r="167" spans="1:14" ht="23.1" customHeight="1">
      <c r="A167" s="22"/>
      <c r="B167" s="5" t="s">
        <v>39</v>
      </c>
      <c r="C167" s="5" t="s">
        <v>444</v>
      </c>
      <c r="D167" s="5" t="s">
        <v>445</v>
      </c>
      <c r="E167" s="5" t="s">
        <v>446</v>
      </c>
      <c r="F167" s="8">
        <v>115.32</v>
      </c>
      <c r="G167" s="8">
        <v>109.5</v>
      </c>
      <c r="H167" s="8">
        <f t="shared" si="53"/>
        <v>224.82</v>
      </c>
      <c r="I167" s="8">
        <f t="shared" si="54"/>
        <v>74.94</v>
      </c>
      <c r="J167" s="10"/>
      <c r="K167" s="8">
        <f t="shared" si="55"/>
        <v>74.94</v>
      </c>
      <c r="L167" s="8">
        <v>80.7</v>
      </c>
      <c r="M167" s="17">
        <f t="shared" si="56"/>
        <v>77.819999999999993</v>
      </c>
      <c r="N167" s="11">
        <f t="shared" ref="N167:N169" si="58">RANK(M167,$M$167:$M$171)</f>
        <v>1</v>
      </c>
    </row>
    <row r="168" spans="1:14" ht="23.1" customHeight="1">
      <c r="A168" s="22"/>
      <c r="B168" s="5" t="s">
        <v>39</v>
      </c>
      <c r="C168" s="5" t="s">
        <v>447</v>
      </c>
      <c r="D168" s="5" t="s">
        <v>445</v>
      </c>
      <c r="E168" s="5" t="s">
        <v>448</v>
      </c>
      <c r="F168" s="8">
        <v>112.01</v>
      </c>
      <c r="G168" s="8">
        <v>110.8</v>
      </c>
      <c r="H168" s="8">
        <f t="shared" si="53"/>
        <v>222.81</v>
      </c>
      <c r="I168" s="8">
        <f t="shared" si="54"/>
        <v>74.27</v>
      </c>
      <c r="J168" s="10"/>
      <c r="K168" s="8">
        <f t="shared" si="55"/>
        <v>74.27</v>
      </c>
      <c r="L168" s="8">
        <v>80.3</v>
      </c>
      <c r="M168" s="17">
        <f t="shared" si="56"/>
        <v>77.284999999999997</v>
      </c>
      <c r="N168" s="11">
        <f t="shared" si="58"/>
        <v>2</v>
      </c>
    </row>
    <row r="169" spans="1:14" ht="23.1" customHeight="1">
      <c r="A169" s="22"/>
      <c r="B169" s="5" t="s">
        <v>39</v>
      </c>
      <c r="C169" s="5" t="s">
        <v>449</v>
      </c>
      <c r="D169" s="5" t="s">
        <v>445</v>
      </c>
      <c r="E169" s="5" t="s">
        <v>450</v>
      </c>
      <c r="F169" s="8">
        <v>111.47</v>
      </c>
      <c r="G169" s="8">
        <v>99.2</v>
      </c>
      <c r="H169" s="8">
        <f t="shared" si="53"/>
        <v>210.67000000000002</v>
      </c>
      <c r="I169" s="8">
        <f t="shared" si="54"/>
        <v>70.223333333333343</v>
      </c>
      <c r="J169" s="10"/>
      <c r="K169" s="8">
        <f t="shared" si="55"/>
        <v>70.223333333333343</v>
      </c>
      <c r="L169" s="8">
        <v>83.8</v>
      </c>
      <c r="M169" s="17">
        <f t="shared" si="56"/>
        <v>77.01166666666667</v>
      </c>
      <c r="N169" s="11">
        <f t="shared" si="58"/>
        <v>3</v>
      </c>
    </row>
    <row r="170" spans="1:14" ht="23.1" customHeight="1">
      <c r="A170" s="22"/>
      <c r="B170" s="5" t="s">
        <v>39</v>
      </c>
      <c r="C170" s="5" t="s">
        <v>453</v>
      </c>
      <c r="D170" s="5" t="s">
        <v>445</v>
      </c>
      <c r="E170" s="5" t="s">
        <v>454</v>
      </c>
      <c r="F170" s="8">
        <v>100.52</v>
      </c>
      <c r="G170" s="8">
        <v>94.1</v>
      </c>
      <c r="H170" s="8">
        <f t="shared" si="53"/>
        <v>194.62</v>
      </c>
      <c r="I170" s="8">
        <f t="shared" si="54"/>
        <v>64.873333333333335</v>
      </c>
      <c r="J170" s="10"/>
      <c r="K170" s="8">
        <f t="shared" si="55"/>
        <v>64.873333333333335</v>
      </c>
      <c r="L170" s="8">
        <v>78.7</v>
      </c>
      <c r="M170" s="17">
        <f t="shared" si="56"/>
        <v>71.786666666666662</v>
      </c>
      <c r="N170" s="11">
        <f>RANK(M170,$M$167:$M$171)</f>
        <v>4</v>
      </c>
    </row>
    <row r="171" spans="1:14" ht="23.1" customHeight="1">
      <c r="A171" s="22"/>
      <c r="B171" s="5" t="s">
        <v>39</v>
      </c>
      <c r="C171" s="5" t="s">
        <v>451</v>
      </c>
      <c r="D171" s="5" t="s">
        <v>445</v>
      </c>
      <c r="E171" s="5" t="s">
        <v>452</v>
      </c>
      <c r="F171" s="8">
        <v>107.44</v>
      </c>
      <c r="G171" s="8">
        <v>91.1</v>
      </c>
      <c r="H171" s="8">
        <f t="shared" si="53"/>
        <v>198.54</v>
      </c>
      <c r="I171" s="8">
        <f t="shared" si="54"/>
        <v>66.179999999999993</v>
      </c>
      <c r="J171" s="10"/>
      <c r="K171" s="8">
        <f>I171+J171</f>
        <v>66.179999999999993</v>
      </c>
      <c r="L171" s="8">
        <v>0</v>
      </c>
      <c r="M171" s="17" t="s">
        <v>549</v>
      </c>
      <c r="N171" s="11"/>
    </row>
    <row r="172" spans="1:14" ht="23.1" customHeight="1">
      <c r="A172" s="22" t="s">
        <v>455</v>
      </c>
      <c r="B172" s="5" t="s">
        <v>414</v>
      </c>
      <c r="C172" s="5" t="s">
        <v>461</v>
      </c>
      <c r="D172" s="5" t="s">
        <v>457</v>
      </c>
      <c r="E172" s="5" t="s">
        <v>462</v>
      </c>
      <c r="F172" s="8">
        <v>103.38</v>
      </c>
      <c r="G172" s="8">
        <v>112.1</v>
      </c>
      <c r="H172" s="8">
        <f t="shared" si="53"/>
        <v>215.48</v>
      </c>
      <c r="I172" s="8">
        <f t="shared" si="54"/>
        <v>71.826666666666668</v>
      </c>
      <c r="J172" s="10"/>
      <c r="K172" s="8">
        <f t="shared" si="55"/>
        <v>71.826666666666668</v>
      </c>
      <c r="L172" s="8">
        <v>80.2</v>
      </c>
      <c r="M172" s="17">
        <f t="shared" si="56"/>
        <v>76.013333333333335</v>
      </c>
      <c r="N172" s="11">
        <f>RANK(M172,$M$172:$M$174)</f>
        <v>1</v>
      </c>
    </row>
    <row r="173" spans="1:14" ht="23.1" customHeight="1">
      <c r="A173" s="22"/>
      <c r="B173" s="5" t="s">
        <v>414</v>
      </c>
      <c r="C173" s="5" t="s">
        <v>456</v>
      </c>
      <c r="D173" s="5" t="s">
        <v>457</v>
      </c>
      <c r="E173" s="5" t="s">
        <v>458</v>
      </c>
      <c r="F173" s="8">
        <v>113.07</v>
      </c>
      <c r="G173" s="8">
        <v>109.2</v>
      </c>
      <c r="H173" s="8">
        <f t="shared" si="53"/>
        <v>222.26999999999998</v>
      </c>
      <c r="I173" s="8">
        <f t="shared" si="54"/>
        <v>74.089999999999989</v>
      </c>
      <c r="J173" s="10"/>
      <c r="K173" s="8">
        <f t="shared" si="55"/>
        <v>74.089999999999989</v>
      </c>
      <c r="L173" s="8">
        <v>74.8</v>
      </c>
      <c r="M173" s="17">
        <f t="shared" si="56"/>
        <v>74.444999999999993</v>
      </c>
      <c r="N173" s="11">
        <f>RANK(M173,$M$172:$M$174)</f>
        <v>2</v>
      </c>
    </row>
    <row r="174" spans="1:14" ht="23.1" customHeight="1">
      <c r="A174" s="22"/>
      <c r="B174" s="5" t="s">
        <v>414</v>
      </c>
      <c r="C174" s="5" t="s">
        <v>459</v>
      </c>
      <c r="D174" s="5" t="s">
        <v>457</v>
      </c>
      <c r="E174" s="5" t="s">
        <v>460</v>
      </c>
      <c r="F174" s="8">
        <v>96.58</v>
      </c>
      <c r="G174" s="8">
        <v>121.5</v>
      </c>
      <c r="H174" s="8">
        <f t="shared" si="53"/>
        <v>218.07999999999998</v>
      </c>
      <c r="I174" s="8">
        <f t="shared" si="54"/>
        <v>72.693333333333328</v>
      </c>
      <c r="J174" s="10"/>
      <c r="K174" s="8">
        <f t="shared" si="55"/>
        <v>72.693333333333328</v>
      </c>
      <c r="L174" s="8">
        <v>71.599999999999994</v>
      </c>
      <c r="M174" s="17">
        <f t="shared" si="56"/>
        <v>72.146666666666661</v>
      </c>
      <c r="N174" s="11">
        <f>RANK(M174,$M$172:$M$174)</f>
        <v>3</v>
      </c>
    </row>
    <row r="175" spans="1:14" ht="23.1" customHeight="1">
      <c r="A175" s="22" t="s">
        <v>463</v>
      </c>
      <c r="B175" s="5" t="s">
        <v>39</v>
      </c>
      <c r="C175" s="5" t="s">
        <v>467</v>
      </c>
      <c r="D175" s="5" t="s">
        <v>465</v>
      </c>
      <c r="E175" s="5" t="s">
        <v>468</v>
      </c>
      <c r="F175" s="8">
        <v>107.71</v>
      </c>
      <c r="G175" s="8">
        <v>110.8</v>
      </c>
      <c r="H175" s="8">
        <f t="shared" si="53"/>
        <v>218.51</v>
      </c>
      <c r="I175" s="8">
        <f t="shared" si="54"/>
        <v>72.836666666666659</v>
      </c>
      <c r="J175" s="10"/>
      <c r="K175" s="8">
        <f t="shared" si="55"/>
        <v>72.836666666666659</v>
      </c>
      <c r="L175" s="8">
        <v>81.3</v>
      </c>
      <c r="M175" s="17">
        <f t="shared" si="56"/>
        <v>77.068333333333328</v>
      </c>
      <c r="N175" s="11">
        <f>RANK(M175,$M$175:$M$177)</f>
        <v>1</v>
      </c>
    </row>
    <row r="176" spans="1:14" ht="23.1" customHeight="1">
      <c r="A176" s="22"/>
      <c r="B176" s="5" t="s">
        <v>39</v>
      </c>
      <c r="C176" s="5" t="s">
        <v>469</v>
      </c>
      <c r="D176" s="5" t="s">
        <v>465</v>
      </c>
      <c r="E176" s="5" t="s">
        <v>470</v>
      </c>
      <c r="F176" s="8">
        <v>100.05</v>
      </c>
      <c r="G176" s="8">
        <v>111.7</v>
      </c>
      <c r="H176" s="8">
        <f t="shared" si="53"/>
        <v>211.75</v>
      </c>
      <c r="I176" s="8">
        <f t="shared" si="54"/>
        <v>70.583333333333329</v>
      </c>
      <c r="J176" s="10"/>
      <c r="K176" s="8">
        <f t="shared" si="55"/>
        <v>70.583333333333329</v>
      </c>
      <c r="L176" s="8">
        <v>82.6</v>
      </c>
      <c r="M176" s="17">
        <f t="shared" si="56"/>
        <v>76.591666666666669</v>
      </c>
      <c r="N176" s="11">
        <f>RANK(M176,$M$175:$M$177)</f>
        <v>2</v>
      </c>
    </row>
    <row r="177" spans="1:14" ht="23.1" customHeight="1">
      <c r="A177" s="22"/>
      <c r="B177" s="5" t="s">
        <v>39</v>
      </c>
      <c r="C177" s="5" t="s">
        <v>464</v>
      </c>
      <c r="D177" s="5" t="s">
        <v>465</v>
      </c>
      <c r="E177" s="5" t="s">
        <v>466</v>
      </c>
      <c r="F177" s="8">
        <v>124.24</v>
      </c>
      <c r="G177" s="8">
        <v>109.6</v>
      </c>
      <c r="H177" s="8">
        <f t="shared" si="53"/>
        <v>233.83999999999997</v>
      </c>
      <c r="I177" s="8">
        <f t="shared" si="54"/>
        <v>77.946666666666658</v>
      </c>
      <c r="J177" s="10"/>
      <c r="K177" s="8">
        <f t="shared" si="55"/>
        <v>77.946666666666658</v>
      </c>
      <c r="L177" s="8">
        <v>0</v>
      </c>
      <c r="M177" s="17" t="s">
        <v>549</v>
      </c>
      <c r="N177" s="11"/>
    </row>
    <row r="178" spans="1:14" ht="23.1" customHeight="1">
      <c r="A178" s="22" t="s">
        <v>471</v>
      </c>
      <c r="B178" s="5" t="s">
        <v>414</v>
      </c>
      <c r="C178" s="5" t="s">
        <v>472</v>
      </c>
      <c r="D178" s="5" t="s">
        <v>473</v>
      </c>
      <c r="E178" s="5" t="s">
        <v>474</v>
      </c>
      <c r="F178" s="8">
        <v>115.06</v>
      </c>
      <c r="G178" s="8">
        <v>113.8</v>
      </c>
      <c r="H178" s="8">
        <f t="shared" si="53"/>
        <v>228.86</v>
      </c>
      <c r="I178" s="8">
        <f t="shared" si="54"/>
        <v>76.286666666666676</v>
      </c>
      <c r="J178" s="10"/>
      <c r="K178" s="8">
        <f t="shared" si="55"/>
        <v>76.286666666666676</v>
      </c>
      <c r="L178" s="8">
        <v>83</v>
      </c>
      <c r="M178" s="17">
        <f t="shared" si="56"/>
        <v>79.643333333333345</v>
      </c>
      <c r="N178" s="11">
        <f t="shared" ref="N178:N189" si="59">RANK(M178,$M$178:$M$189)</f>
        <v>1</v>
      </c>
    </row>
    <row r="179" spans="1:14" ht="23.1" customHeight="1">
      <c r="A179" s="23"/>
      <c r="B179" s="5" t="s">
        <v>414</v>
      </c>
      <c r="C179" s="5" t="s">
        <v>477</v>
      </c>
      <c r="D179" s="5" t="s">
        <v>473</v>
      </c>
      <c r="E179" s="5" t="s">
        <v>478</v>
      </c>
      <c r="F179" s="8">
        <v>116.87</v>
      </c>
      <c r="G179" s="8">
        <v>107.9</v>
      </c>
      <c r="H179" s="8">
        <f t="shared" si="53"/>
        <v>224.77</v>
      </c>
      <c r="I179" s="8">
        <f t="shared" si="54"/>
        <v>74.923333333333332</v>
      </c>
      <c r="J179" s="10"/>
      <c r="K179" s="8">
        <f t="shared" si="55"/>
        <v>74.923333333333332</v>
      </c>
      <c r="L179" s="8">
        <v>81.5</v>
      </c>
      <c r="M179" s="17">
        <f t="shared" si="56"/>
        <v>78.211666666666673</v>
      </c>
      <c r="N179" s="11">
        <f t="shared" si="59"/>
        <v>2</v>
      </c>
    </row>
    <row r="180" spans="1:14" ht="23.1" customHeight="1">
      <c r="A180" s="23"/>
      <c r="B180" s="5" t="s">
        <v>414</v>
      </c>
      <c r="C180" s="5" t="s">
        <v>483</v>
      </c>
      <c r="D180" s="5" t="s">
        <v>473</v>
      </c>
      <c r="E180" s="5" t="s">
        <v>484</v>
      </c>
      <c r="F180" s="8">
        <v>100.73</v>
      </c>
      <c r="G180" s="8">
        <v>102.5</v>
      </c>
      <c r="H180" s="8">
        <f t="shared" si="53"/>
        <v>203.23000000000002</v>
      </c>
      <c r="I180" s="8">
        <f t="shared" si="54"/>
        <v>67.743333333333339</v>
      </c>
      <c r="J180" s="10">
        <v>5</v>
      </c>
      <c r="K180" s="8">
        <f t="shared" si="55"/>
        <v>72.743333333333339</v>
      </c>
      <c r="L180" s="8">
        <v>83</v>
      </c>
      <c r="M180" s="17">
        <f t="shared" si="56"/>
        <v>77.87166666666667</v>
      </c>
      <c r="N180" s="11">
        <f t="shared" si="59"/>
        <v>3</v>
      </c>
    </row>
    <row r="181" spans="1:14" ht="23.1" customHeight="1">
      <c r="A181" s="23"/>
      <c r="B181" s="5" t="s">
        <v>414</v>
      </c>
      <c r="C181" s="5" t="s">
        <v>475</v>
      </c>
      <c r="D181" s="5" t="s">
        <v>473</v>
      </c>
      <c r="E181" s="5" t="s">
        <v>476</v>
      </c>
      <c r="F181" s="8">
        <v>118.58</v>
      </c>
      <c r="G181" s="8">
        <v>107.6</v>
      </c>
      <c r="H181" s="8">
        <f t="shared" si="53"/>
        <v>226.18</v>
      </c>
      <c r="I181" s="8">
        <f t="shared" si="54"/>
        <v>75.393333333333331</v>
      </c>
      <c r="J181" s="10"/>
      <c r="K181" s="8">
        <f t="shared" si="55"/>
        <v>75.393333333333331</v>
      </c>
      <c r="L181" s="8">
        <v>80.2</v>
      </c>
      <c r="M181" s="17">
        <f t="shared" si="56"/>
        <v>77.796666666666667</v>
      </c>
      <c r="N181" s="11">
        <f t="shared" si="59"/>
        <v>4</v>
      </c>
    </row>
    <row r="182" spans="1:14" ht="23.1" customHeight="1">
      <c r="A182" s="23"/>
      <c r="B182" s="5" t="s">
        <v>414</v>
      </c>
      <c r="C182" s="5" t="s">
        <v>481</v>
      </c>
      <c r="D182" s="5" t="s">
        <v>473</v>
      </c>
      <c r="E182" s="5" t="s">
        <v>482</v>
      </c>
      <c r="F182" s="8">
        <v>110.62</v>
      </c>
      <c r="G182" s="8">
        <v>107.9</v>
      </c>
      <c r="H182" s="8">
        <f t="shared" si="53"/>
        <v>218.52</v>
      </c>
      <c r="I182" s="8">
        <f t="shared" si="54"/>
        <v>72.84</v>
      </c>
      <c r="J182" s="10"/>
      <c r="K182" s="8">
        <f t="shared" si="55"/>
        <v>72.84</v>
      </c>
      <c r="L182" s="8">
        <v>82.2</v>
      </c>
      <c r="M182" s="17">
        <f t="shared" si="56"/>
        <v>77.52000000000001</v>
      </c>
      <c r="N182" s="11">
        <f t="shared" si="59"/>
        <v>5</v>
      </c>
    </row>
    <row r="183" spans="1:14" ht="23.1" customHeight="1">
      <c r="A183" s="23"/>
      <c r="B183" s="5" t="s">
        <v>414</v>
      </c>
      <c r="C183" s="5" t="s">
        <v>479</v>
      </c>
      <c r="D183" s="5" t="s">
        <v>473</v>
      </c>
      <c r="E183" s="5" t="s">
        <v>480</v>
      </c>
      <c r="F183" s="8">
        <v>106.08</v>
      </c>
      <c r="G183" s="8">
        <v>113.8</v>
      </c>
      <c r="H183" s="8">
        <f t="shared" si="53"/>
        <v>219.88</v>
      </c>
      <c r="I183" s="8">
        <f t="shared" si="54"/>
        <v>73.293333333333337</v>
      </c>
      <c r="J183" s="10"/>
      <c r="K183" s="8">
        <f t="shared" si="55"/>
        <v>73.293333333333337</v>
      </c>
      <c r="L183" s="8">
        <v>80.900000000000006</v>
      </c>
      <c r="M183" s="17">
        <f t="shared" si="56"/>
        <v>77.096666666666664</v>
      </c>
      <c r="N183" s="11">
        <f t="shared" si="59"/>
        <v>6</v>
      </c>
    </row>
    <row r="184" spans="1:14" ht="23.1" customHeight="1">
      <c r="A184" s="23"/>
      <c r="B184" s="5" t="s">
        <v>414</v>
      </c>
      <c r="C184" s="5" t="s">
        <v>495</v>
      </c>
      <c r="D184" s="5" t="s">
        <v>473</v>
      </c>
      <c r="E184" s="5" t="s">
        <v>496</v>
      </c>
      <c r="F184" s="8">
        <v>104.25</v>
      </c>
      <c r="G184" s="8">
        <v>108.2</v>
      </c>
      <c r="H184" s="8">
        <f t="shared" si="53"/>
        <v>212.45</v>
      </c>
      <c r="I184" s="8">
        <f t="shared" si="54"/>
        <v>70.816666666666663</v>
      </c>
      <c r="J184" s="10"/>
      <c r="K184" s="8">
        <f t="shared" si="55"/>
        <v>70.816666666666663</v>
      </c>
      <c r="L184" s="8">
        <v>81.900000000000006</v>
      </c>
      <c r="M184" s="17">
        <f t="shared" si="56"/>
        <v>76.358333333333334</v>
      </c>
      <c r="N184" s="11">
        <f t="shared" si="59"/>
        <v>7</v>
      </c>
    </row>
    <row r="185" spans="1:14" ht="23.1" customHeight="1">
      <c r="A185" s="23"/>
      <c r="B185" s="5" t="s">
        <v>414</v>
      </c>
      <c r="C185" s="5" t="s">
        <v>485</v>
      </c>
      <c r="D185" s="5" t="s">
        <v>473</v>
      </c>
      <c r="E185" s="5" t="s">
        <v>486</v>
      </c>
      <c r="F185" s="8">
        <v>105.84</v>
      </c>
      <c r="G185" s="8">
        <v>112.2</v>
      </c>
      <c r="H185" s="8">
        <f t="shared" si="53"/>
        <v>218.04000000000002</v>
      </c>
      <c r="I185" s="8">
        <f t="shared" si="54"/>
        <v>72.680000000000007</v>
      </c>
      <c r="J185" s="10"/>
      <c r="K185" s="8">
        <f t="shared" si="55"/>
        <v>72.680000000000007</v>
      </c>
      <c r="L185" s="8">
        <v>79.599999999999994</v>
      </c>
      <c r="M185" s="17">
        <f t="shared" si="56"/>
        <v>76.14</v>
      </c>
      <c r="N185" s="11">
        <f t="shared" si="59"/>
        <v>8</v>
      </c>
    </row>
    <row r="186" spans="1:14" ht="23.1" customHeight="1">
      <c r="A186" s="23"/>
      <c r="B186" s="5" t="s">
        <v>414</v>
      </c>
      <c r="C186" s="5" t="s">
        <v>491</v>
      </c>
      <c r="D186" s="5" t="s">
        <v>473</v>
      </c>
      <c r="E186" s="5" t="s">
        <v>492</v>
      </c>
      <c r="F186" s="8">
        <v>102.89</v>
      </c>
      <c r="G186" s="8">
        <v>110.6</v>
      </c>
      <c r="H186" s="8">
        <f t="shared" si="53"/>
        <v>213.49</v>
      </c>
      <c r="I186" s="8">
        <f t="shared" si="54"/>
        <v>71.163333333333341</v>
      </c>
      <c r="J186" s="10"/>
      <c r="K186" s="8">
        <f t="shared" si="55"/>
        <v>71.163333333333341</v>
      </c>
      <c r="L186" s="8">
        <v>79.599999999999994</v>
      </c>
      <c r="M186" s="17">
        <f t="shared" si="56"/>
        <v>75.381666666666661</v>
      </c>
      <c r="N186" s="11">
        <f t="shared" si="59"/>
        <v>9</v>
      </c>
    </row>
    <row r="187" spans="1:14" ht="23.1" customHeight="1">
      <c r="A187" s="23"/>
      <c r="B187" s="5" t="s">
        <v>414</v>
      </c>
      <c r="C187" s="5" t="s">
        <v>487</v>
      </c>
      <c r="D187" s="5" t="s">
        <v>473</v>
      </c>
      <c r="E187" s="5" t="s">
        <v>488</v>
      </c>
      <c r="F187" s="8">
        <v>107.63</v>
      </c>
      <c r="G187" s="8">
        <v>107.7</v>
      </c>
      <c r="H187" s="8">
        <f t="shared" si="53"/>
        <v>215.32999999999998</v>
      </c>
      <c r="I187" s="8">
        <f t="shared" si="54"/>
        <v>71.776666666666657</v>
      </c>
      <c r="J187" s="10"/>
      <c r="K187" s="8">
        <f t="shared" si="55"/>
        <v>71.776666666666657</v>
      </c>
      <c r="L187" s="8">
        <v>78.599999999999994</v>
      </c>
      <c r="M187" s="17">
        <f t="shared" si="56"/>
        <v>75.188333333333333</v>
      </c>
      <c r="N187" s="11">
        <f t="shared" si="59"/>
        <v>10</v>
      </c>
    </row>
    <row r="188" spans="1:14" ht="23.1" customHeight="1">
      <c r="A188" s="23"/>
      <c r="B188" s="5" t="s">
        <v>414</v>
      </c>
      <c r="C188" s="5" t="s">
        <v>493</v>
      </c>
      <c r="D188" s="5" t="s">
        <v>473</v>
      </c>
      <c r="E188" s="5" t="s">
        <v>494</v>
      </c>
      <c r="F188" s="8">
        <v>103.06</v>
      </c>
      <c r="G188" s="8">
        <v>109.5</v>
      </c>
      <c r="H188" s="8">
        <f t="shared" si="53"/>
        <v>212.56</v>
      </c>
      <c r="I188" s="8">
        <f t="shared" si="54"/>
        <v>70.853333333333339</v>
      </c>
      <c r="J188" s="10"/>
      <c r="K188" s="8">
        <f t="shared" si="55"/>
        <v>70.853333333333339</v>
      </c>
      <c r="L188" s="8">
        <v>79.099999999999994</v>
      </c>
      <c r="M188" s="17">
        <f t="shared" si="56"/>
        <v>74.976666666666659</v>
      </c>
      <c r="N188" s="11">
        <f t="shared" si="59"/>
        <v>11</v>
      </c>
    </row>
    <row r="189" spans="1:14" ht="23.1" customHeight="1">
      <c r="A189" s="23"/>
      <c r="B189" s="5" t="s">
        <v>414</v>
      </c>
      <c r="C189" s="5" t="s">
        <v>489</v>
      </c>
      <c r="D189" s="5" t="s">
        <v>473</v>
      </c>
      <c r="E189" s="5" t="s">
        <v>490</v>
      </c>
      <c r="F189" s="8">
        <v>105.37</v>
      </c>
      <c r="G189" s="8">
        <v>108.3</v>
      </c>
      <c r="H189" s="8">
        <f t="shared" si="53"/>
        <v>213.67000000000002</v>
      </c>
      <c r="I189" s="8">
        <f t="shared" si="54"/>
        <v>71.223333333333343</v>
      </c>
      <c r="J189" s="10"/>
      <c r="K189" s="8">
        <f t="shared" si="55"/>
        <v>71.223333333333343</v>
      </c>
      <c r="L189" s="8">
        <v>76.900000000000006</v>
      </c>
      <c r="M189" s="17">
        <f t="shared" si="56"/>
        <v>74.061666666666667</v>
      </c>
      <c r="N189" s="11">
        <f t="shared" si="59"/>
        <v>12</v>
      </c>
    </row>
    <row r="190" spans="1:14" ht="23.1" customHeight="1">
      <c r="A190" s="22" t="s">
        <v>497</v>
      </c>
      <c r="B190" s="5" t="s">
        <v>39</v>
      </c>
      <c r="C190" s="5" t="s">
        <v>501</v>
      </c>
      <c r="D190" s="5" t="s">
        <v>499</v>
      </c>
      <c r="E190" s="5" t="s">
        <v>502</v>
      </c>
      <c r="F190" s="8">
        <v>123.19</v>
      </c>
      <c r="G190" s="8">
        <v>109.4</v>
      </c>
      <c r="H190" s="8">
        <f t="shared" si="53"/>
        <v>232.59</v>
      </c>
      <c r="I190" s="8">
        <f t="shared" si="54"/>
        <v>77.53</v>
      </c>
      <c r="J190" s="10"/>
      <c r="K190" s="8">
        <f t="shared" si="55"/>
        <v>77.53</v>
      </c>
      <c r="L190" s="8">
        <v>81</v>
      </c>
      <c r="M190" s="17">
        <f t="shared" si="56"/>
        <v>79.265000000000001</v>
      </c>
      <c r="N190" s="11">
        <f>RANK(M190,$M$190:$M$192)</f>
        <v>1</v>
      </c>
    </row>
    <row r="191" spans="1:14" ht="23.1" customHeight="1">
      <c r="A191" s="22"/>
      <c r="B191" s="5" t="s">
        <v>39</v>
      </c>
      <c r="C191" s="5" t="s">
        <v>498</v>
      </c>
      <c r="D191" s="5" t="s">
        <v>499</v>
      </c>
      <c r="E191" s="5" t="s">
        <v>500</v>
      </c>
      <c r="F191" s="8">
        <v>122.33</v>
      </c>
      <c r="G191" s="8">
        <v>110.3</v>
      </c>
      <c r="H191" s="8">
        <f t="shared" si="53"/>
        <v>232.63</v>
      </c>
      <c r="I191" s="8">
        <f t="shared" si="54"/>
        <v>77.543333333333337</v>
      </c>
      <c r="J191" s="10"/>
      <c r="K191" s="8">
        <f t="shared" si="55"/>
        <v>77.543333333333337</v>
      </c>
      <c r="L191" s="8">
        <v>80.2</v>
      </c>
      <c r="M191" s="17">
        <f t="shared" si="56"/>
        <v>78.87166666666667</v>
      </c>
      <c r="N191" s="11">
        <f>RANK(M191,$M$190:$M$192)</f>
        <v>2</v>
      </c>
    </row>
    <row r="192" spans="1:14" ht="23.1" customHeight="1">
      <c r="A192" s="22"/>
      <c r="B192" s="5" t="s">
        <v>39</v>
      </c>
      <c r="C192" s="5" t="s">
        <v>503</v>
      </c>
      <c r="D192" s="5" t="s">
        <v>499</v>
      </c>
      <c r="E192" s="5" t="s">
        <v>504</v>
      </c>
      <c r="F192" s="8">
        <v>120.34</v>
      </c>
      <c r="G192" s="8">
        <v>111.7</v>
      </c>
      <c r="H192" s="8">
        <f t="shared" si="53"/>
        <v>232.04000000000002</v>
      </c>
      <c r="I192" s="8">
        <f t="shared" si="54"/>
        <v>77.346666666666678</v>
      </c>
      <c r="J192" s="10"/>
      <c r="K192" s="8">
        <f t="shared" si="55"/>
        <v>77.346666666666678</v>
      </c>
      <c r="L192" s="8">
        <v>78.599999999999994</v>
      </c>
      <c r="M192" s="17">
        <f t="shared" si="56"/>
        <v>77.973333333333329</v>
      </c>
      <c r="N192" s="11">
        <f t="shared" ref="N192" si="60">RANK(M192,$M$190:$M$192)</f>
        <v>3</v>
      </c>
    </row>
    <row r="193" spans="1:14" ht="23.1" customHeight="1">
      <c r="A193" s="22" t="s">
        <v>505</v>
      </c>
      <c r="B193" s="5" t="s">
        <v>39</v>
      </c>
      <c r="C193" s="5" t="s">
        <v>506</v>
      </c>
      <c r="D193" s="5" t="s">
        <v>507</v>
      </c>
      <c r="E193" s="5" t="s">
        <v>508</v>
      </c>
      <c r="F193" s="8">
        <v>96.16</v>
      </c>
      <c r="G193" s="8">
        <v>119</v>
      </c>
      <c r="H193" s="8">
        <f t="shared" si="53"/>
        <v>215.16</v>
      </c>
      <c r="I193" s="8">
        <f t="shared" si="54"/>
        <v>71.72</v>
      </c>
      <c r="J193" s="10"/>
      <c r="K193" s="8">
        <f t="shared" si="55"/>
        <v>71.72</v>
      </c>
      <c r="L193" s="8">
        <v>82.8</v>
      </c>
      <c r="M193" s="17">
        <f t="shared" si="56"/>
        <v>77.259999999999991</v>
      </c>
      <c r="N193" s="11">
        <f t="shared" ref="N193:N195" si="61">RANK(M193,$M$193:$M$195)</f>
        <v>1</v>
      </c>
    </row>
    <row r="194" spans="1:14" ht="23.1" customHeight="1">
      <c r="A194" s="22"/>
      <c r="B194" s="5" t="s">
        <v>39</v>
      </c>
      <c r="C194" s="5" t="s">
        <v>509</v>
      </c>
      <c r="D194" s="5" t="s">
        <v>507</v>
      </c>
      <c r="E194" s="5" t="s">
        <v>510</v>
      </c>
      <c r="F194" s="8">
        <v>99.65</v>
      </c>
      <c r="G194" s="8">
        <v>109.3</v>
      </c>
      <c r="H194" s="8">
        <f t="shared" si="53"/>
        <v>208.95</v>
      </c>
      <c r="I194" s="8">
        <f t="shared" si="54"/>
        <v>69.649999999999991</v>
      </c>
      <c r="J194" s="10"/>
      <c r="K194" s="8">
        <f t="shared" si="55"/>
        <v>69.649999999999991</v>
      </c>
      <c r="L194" s="8">
        <v>83.4</v>
      </c>
      <c r="M194" s="17">
        <f t="shared" si="56"/>
        <v>76.525000000000006</v>
      </c>
      <c r="N194" s="11">
        <f t="shared" si="61"/>
        <v>2</v>
      </c>
    </row>
    <row r="195" spans="1:14" ht="23.1" customHeight="1">
      <c r="A195" s="22"/>
      <c r="B195" s="5" t="s">
        <v>39</v>
      </c>
      <c r="C195" s="5" t="s">
        <v>511</v>
      </c>
      <c r="D195" s="5" t="s">
        <v>507</v>
      </c>
      <c r="E195" s="5" t="s">
        <v>512</v>
      </c>
      <c r="F195" s="8">
        <v>95.12</v>
      </c>
      <c r="G195" s="8">
        <v>110.6</v>
      </c>
      <c r="H195" s="8">
        <f t="shared" si="53"/>
        <v>205.72</v>
      </c>
      <c r="I195" s="8">
        <f t="shared" si="54"/>
        <v>68.573333333333338</v>
      </c>
      <c r="J195" s="10"/>
      <c r="K195" s="8">
        <f t="shared" si="55"/>
        <v>68.573333333333338</v>
      </c>
      <c r="L195" s="8">
        <v>77.16</v>
      </c>
      <c r="M195" s="17">
        <f t="shared" si="56"/>
        <v>72.866666666666674</v>
      </c>
      <c r="N195" s="11">
        <f t="shared" si="61"/>
        <v>3</v>
      </c>
    </row>
    <row r="196" spans="1:14" ht="23.1" customHeight="1">
      <c r="A196" s="22" t="s">
        <v>513</v>
      </c>
      <c r="B196" s="5" t="s">
        <v>514</v>
      </c>
      <c r="C196" s="5" t="s">
        <v>515</v>
      </c>
      <c r="D196" s="5" t="s">
        <v>516</v>
      </c>
      <c r="E196" s="5" t="s">
        <v>517</v>
      </c>
      <c r="F196" s="8">
        <v>107.62</v>
      </c>
      <c r="G196" s="8">
        <v>97.98</v>
      </c>
      <c r="H196" s="8">
        <f t="shared" ref="H196:H209" si="62">F196+G196</f>
        <v>205.60000000000002</v>
      </c>
      <c r="I196" s="8">
        <f t="shared" ref="I196:I209" si="63">H196/3</f>
        <v>68.533333333333346</v>
      </c>
      <c r="J196" s="10"/>
      <c r="K196" s="8">
        <f t="shared" ref="K196:K209" si="64">I196+J196</f>
        <v>68.533333333333346</v>
      </c>
      <c r="L196" s="8">
        <v>81.8</v>
      </c>
      <c r="M196" s="17">
        <f t="shared" ref="M196:M209" si="65">K196*0.5+L196*0.5</f>
        <v>75.166666666666671</v>
      </c>
      <c r="N196" s="11">
        <f t="shared" ref="N196" si="66">RANK(M196,$M$196:$M$198)</f>
        <v>1</v>
      </c>
    </row>
    <row r="197" spans="1:14" ht="23.1" customHeight="1">
      <c r="A197" s="22"/>
      <c r="B197" s="5" t="s">
        <v>514</v>
      </c>
      <c r="C197" s="5" t="s">
        <v>520</v>
      </c>
      <c r="D197" s="5" t="s">
        <v>516</v>
      </c>
      <c r="E197" s="5" t="s">
        <v>521</v>
      </c>
      <c r="F197" s="8">
        <v>95.66</v>
      </c>
      <c r="G197" s="8">
        <v>96.8</v>
      </c>
      <c r="H197" s="8">
        <f>F197+G197</f>
        <v>192.45999999999998</v>
      </c>
      <c r="I197" s="8">
        <f>H197/3</f>
        <v>64.153333333333322</v>
      </c>
      <c r="J197" s="10"/>
      <c r="K197" s="8">
        <f>I197+J197</f>
        <v>64.153333333333322</v>
      </c>
      <c r="L197" s="8">
        <v>82.2</v>
      </c>
      <c r="M197" s="17">
        <f>K197*0.5+L197*0.5</f>
        <v>73.176666666666662</v>
      </c>
      <c r="N197" s="11">
        <f>RANK(M197,$M$196:$M$198)</f>
        <v>2</v>
      </c>
    </row>
    <row r="198" spans="1:14" ht="23.1" customHeight="1">
      <c r="A198" s="22"/>
      <c r="B198" s="5" t="s">
        <v>514</v>
      </c>
      <c r="C198" s="5" t="s">
        <v>518</v>
      </c>
      <c r="D198" s="5" t="s">
        <v>516</v>
      </c>
      <c r="E198" s="5" t="s">
        <v>519</v>
      </c>
      <c r="F198" s="8">
        <v>104.29</v>
      </c>
      <c r="G198" s="8">
        <v>88.34</v>
      </c>
      <c r="H198" s="8">
        <f>F198+G198</f>
        <v>192.63</v>
      </c>
      <c r="I198" s="8">
        <f>H198/3</f>
        <v>64.209999999999994</v>
      </c>
      <c r="J198" s="10"/>
      <c r="K198" s="8">
        <f>I198+J198</f>
        <v>64.209999999999994</v>
      </c>
      <c r="L198" s="8">
        <v>79.8</v>
      </c>
      <c r="M198" s="17">
        <f>K198*0.5+L198*0.5</f>
        <v>72.004999999999995</v>
      </c>
      <c r="N198" s="11">
        <f>RANK(M198,$M$196:$M$198)</f>
        <v>3</v>
      </c>
    </row>
    <row r="199" spans="1:14" ht="23.1" customHeight="1">
      <c r="A199" s="22" t="s">
        <v>522</v>
      </c>
      <c r="B199" s="5" t="s">
        <v>523</v>
      </c>
      <c r="C199" s="5" t="s">
        <v>524</v>
      </c>
      <c r="D199" s="5" t="s">
        <v>525</v>
      </c>
      <c r="E199" s="5" t="s">
        <v>526</v>
      </c>
      <c r="F199" s="8">
        <v>123.74</v>
      </c>
      <c r="G199" s="8">
        <v>91.86</v>
      </c>
      <c r="H199" s="8">
        <f t="shared" si="62"/>
        <v>215.6</v>
      </c>
      <c r="I199" s="8">
        <f t="shared" si="63"/>
        <v>71.86666666666666</v>
      </c>
      <c r="J199" s="10"/>
      <c r="K199" s="8">
        <f t="shared" si="64"/>
        <v>71.86666666666666</v>
      </c>
      <c r="L199" s="8">
        <v>84.2</v>
      </c>
      <c r="M199" s="17">
        <f t="shared" si="65"/>
        <v>78.033333333333331</v>
      </c>
      <c r="N199" s="11">
        <f t="shared" ref="N199:N204" si="67">RANK(M199,$M$199:$M$207)</f>
        <v>1</v>
      </c>
    </row>
    <row r="200" spans="1:14" ht="23.1" customHeight="1">
      <c r="A200" s="22"/>
      <c r="B200" s="5" t="s">
        <v>523</v>
      </c>
      <c r="C200" s="5" t="s">
        <v>527</v>
      </c>
      <c r="D200" s="5" t="s">
        <v>525</v>
      </c>
      <c r="E200" s="5" t="s">
        <v>528</v>
      </c>
      <c r="F200" s="8">
        <v>115.72</v>
      </c>
      <c r="G200" s="8">
        <v>90.64</v>
      </c>
      <c r="H200" s="8">
        <f t="shared" si="62"/>
        <v>206.36</v>
      </c>
      <c r="I200" s="8">
        <f t="shared" si="63"/>
        <v>68.786666666666676</v>
      </c>
      <c r="J200" s="10"/>
      <c r="K200" s="8">
        <f t="shared" si="64"/>
        <v>68.786666666666676</v>
      </c>
      <c r="L200" s="8">
        <v>82.4</v>
      </c>
      <c r="M200" s="17">
        <f t="shared" si="65"/>
        <v>75.593333333333334</v>
      </c>
      <c r="N200" s="11">
        <f t="shared" si="67"/>
        <v>2</v>
      </c>
    </row>
    <row r="201" spans="1:14" ht="23.1" customHeight="1">
      <c r="A201" s="22"/>
      <c r="B201" s="5" t="s">
        <v>523</v>
      </c>
      <c r="C201" s="5" t="s">
        <v>529</v>
      </c>
      <c r="D201" s="5" t="s">
        <v>525</v>
      </c>
      <c r="E201" s="5" t="s">
        <v>530</v>
      </c>
      <c r="F201" s="8">
        <v>105.86</v>
      </c>
      <c r="G201" s="8">
        <v>85.78</v>
      </c>
      <c r="H201" s="8">
        <f t="shared" si="62"/>
        <v>191.64</v>
      </c>
      <c r="I201" s="8">
        <f t="shared" si="63"/>
        <v>63.879999999999995</v>
      </c>
      <c r="J201" s="10"/>
      <c r="K201" s="8">
        <f t="shared" si="64"/>
        <v>63.879999999999995</v>
      </c>
      <c r="L201" s="8">
        <v>82.6</v>
      </c>
      <c r="M201" s="17">
        <f t="shared" si="65"/>
        <v>73.239999999999995</v>
      </c>
      <c r="N201" s="11">
        <f t="shared" si="67"/>
        <v>3</v>
      </c>
    </row>
    <row r="202" spans="1:14" ht="23.1" customHeight="1">
      <c r="A202" s="22"/>
      <c r="B202" s="5" t="s">
        <v>523</v>
      </c>
      <c r="C202" s="5" t="s">
        <v>531</v>
      </c>
      <c r="D202" s="5" t="s">
        <v>525</v>
      </c>
      <c r="E202" s="5" t="s">
        <v>532</v>
      </c>
      <c r="F202" s="8">
        <v>111.81</v>
      </c>
      <c r="G202" s="8">
        <v>77.5</v>
      </c>
      <c r="H202" s="8">
        <f t="shared" si="62"/>
        <v>189.31</v>
      </c>
      <c r="I202" s="8">
        <f t="shared" si="63"/>
        <v>63.103333333333332</v>
      </c>
      <c r="J202" s="10"/>
      <c r="K202" s="8">
        <f t="shared" si="64"/>
        <v>63.103333333333332</v>
      </c>
      <c r="L202" s="8">
        <v>80.599999999999994</v>
      </c>
      <c r="M202" s="17">
        <f t="shared" si="65"/>
        <v>71.851666666666659</v>
      </c>
      <c r="N202" s="11">
        <f t="shared" si="67"/>
        <v>4</v>
      </c>
    </row>
    <row r="203" spans="1:14" ht="23.1" customHeight="1">
      <c r="A203" s="22"/>
      <c r="B203" s="5" t="s">
        <v>523</v>
      </c>
      <c r="C203" s="5" t="s">
        <v>539</v>
      </c>
      <c r="D203" s="5" t="s">
        <v>525</v>
      </c>
      <c r="E203" s="5" t="s">
        <v>540</v>
      </c>
      <c r="F203" s="8">
        <v>89.31</v>
      </c>
      <c r="G203" s="8">
        <v>84.82</v>
      </c>
      <c r="H203" s="8">
        <f>F203+G203</f>
        <v>174.13</v>
      </c>
      <c r="I203" s="8">
        <f>H203/3</f>
        <v>58.043333333333329</v>
      </c>
      <c r="J203" s="10"/>
      <c r="K203" s="8">
        <f>I203+J203</f>
        <v>58.043333333333329</v>
      </c>
      <c r="L203" s="8">
        <v>82.2</v>
      </c>
      <c r="M203" s="17">
        <f>K203*0.5+L203*0.5</f>
        <v>70.12166666666667</v>
      </c>
      <c r="N203" s="11">
        <f>RANK(M203,$M$199:$M$207)</f>
        <v>5</v>
      </c>
    </row>
    <row r="204" spans="1:14" ht="23.1" customHeight="1">
      <c r="A204" s="22"/>
      <c r="B204" s="5" t="s">
        <v>523</v>
      </c>
      <c r="C204" s="5" t="s">
        <v>535</v>
      </c>
      <c r="D204" s="5" t="s">
        <v>525</v>
      </c>
      <c r="E204" s="5" t="s">
        <v>536</v>
      </c>
      <c r="F204" s="8">
        <v>100.75</v>
      </c>
      <c r="G204" s="8">
        <v>74.56</v>
      </c>
      <c r="H204" s="8">
        <f t="shared" si="62"/>
        <v>175.31</v>
      </c>
      <c r="I204" s="8">
        <f t="shared" si="63"/>
        <v>58.436666666666667</v>
      </c>
      <c r="J204" s="10"/>
      <c r="K204" s="8">
        <f t="shared" si="64"/>
        <v>58.436666666666667</v>
      </c>
      <c r="L204" s="8">
        <v>81.2</v>
      </c>
      <c r="M204" s="17">
        <f t="shared" si="65"/>
        <v>69.818333333333328</v>
      </c>
      <c r="N204" s="11">
        <f t="shared" si="67"/>
        <v>6</v>
      </c>
    </row>
    <row r="205" spans="1:14" ht="23.1" customHeight="1">
      <c r="A205" s="22"/>
      <c r="B205" s="5" t="s">
        <v>523</v>
      </c>
      <c r="C205" s="5" t="s">
        <v>533</v>
      </c>
      <c r="D205" s="5" t="s">
        <v>525</v>
      </c>
      <c r="E205" s="5" t="s">
        <v>534</v>
      </c>
      <c r="F205" s="8">
        <v>96.84</v>
      </c>
      <c r="G205" s="8">
        <v>81.42</v>
      </c>
      <c r="H205" s="8">
        <f>F205+G205</f>
        <v>178.26</v>
      </c>
      <c r="I205" s="8">
        <f>H205/3</f>
        <v>59.419999999999995</v>
      </c>
      <c r="J205" s="10"/>
      <c r="K205" s="8">
        <f>I205+J205</f>
        <v>59.419999999999995</v>
      </c>
      <c r="L205" s="8">
        <v>78.599999999999994</v>
      </c>
      <c r="M205" s="17">
        <f>K205*0.5+L205*0.5</f>
        <v>69.009999999999991</v>
      </c>
      <c r="N205" s="11">
        <f>RANK(M205,$M$199:$M$207)</f>
        <v>7</v>
      </c>
    </row>
    <row r="206" spans="1:14" ht="23.1" customHeight="1">
      <c r="A206" s="22"/>
      <c r="B206" s="5" t="s">
        <v>523</v>
      </c>
      <c r="C206" s="5" t="s">
        <v>537</v>
      </c>
      <c r="D206" s="5" t="s">
        <v>525</v>
      </c>
      <c r="E206" s="5" t="s">
        <v>538</v>
      </c>
      <c r="F206" s="8">
        <v>99.55</v>
      </c>
      <c r="G206" s="8">
        <v>75.58</v>
      </c>
      <c r="H206" s="8">
        <f>F206+G206</f>
        <v>175.13</v>
      </c>
      <c r="I206" s="8">
        <f>H206/3</f>
        <v>58.376666666666665</v>
      </c>
      <c r="J206" s="10"/>
      <c r="K206" s="8">
        <f>I206+J206</f>
        <v>58.376666666666665</v>
      </c>
      <c r="L206" s="8">
        <v>77</v>
      </c>
      <c r="M206" s="17">
        <f>K206*0.5+L206*0.5</f>
        <v>67.688333333333333</v>
      </c>
      <c r="N206" s="11">
        <f>RANK(M206,$M$199:$M$207)</f>
        <v>8</v>
      </c>
    </row>
    <row r="207" spans="1:14" ht="23.1" customHeight="1">
      <c r="A207" s="22"/>
      <c r="B207" s="5" t="s">
        <v>523</v>
      </c>
      <c r="C207" s="5" t="s">
        <v>541</v>
      </c>
      <c r="D207" s="5" t="s">
        <v>525</v>
      </c>
      <c r="E207" s="5" t="s">
        <v>542</v>
      </c>
      <c r="F207" s="8">
        <v>98.03</v>
      </c>
      <c r="G207" s="8">
        <v>75.52</v>
      </c>
      <c r="H207" s="8">
        <f t="shared" si="62"/>
        <v>173.55</v>
      </c>
      <c r="I207" s="8">
        <f t="shared" si="63"/>
        <v>57.85</v>
      </c>
      <c r="J207" s="10"/>
      <c r="K207" s="8">
        <f t="shared" si="64"/>
        <v>57.85</v>
      </c>
      <c r="L207" s="8">
        <v>0</v>
      </c>
      <c r="M207" s="17" t="s">
        <v>549</v>
      </c>
      <c r="N207" s="11"/>
    </row>
    <row r="208" spans="1:14" ht="31.5" customHeight="1">
      <c r="A208" s="23"/>
      <c r="B208" s="5" t="s">
        <v>543</v>
      </c>
      <c r="C208" s="5" t="s">
        <v>544</v>
      </c>
      <c r="D208" s="5" t="s">
        <v>545</v>
      </c>
      <c r="E208" s="5" t="s">
        <v>546</v>
      </c>
      <c r="F208" s="8">
        <v>110.24</v>
      </c>
      <c r="G208" s="8">
        <v>96</v>
      </c>
      <c r="H208" s="8">
        <f t="shared" si="62"/>
        <v>206.24</v>
      </c>
      <c r="I208" s="8">
        <f t="shared" si="63"/>
        <v>68.74666666666667</v>
      </c>
      <c r="J208" s="10"/>
      <c r="K208" s="8">
        <f t="shared" si="64"/>
        <v>68.74666666666667</v>
      </c>
      <c r="L208" s="8">
        <v>81.599999999999994</v>
      </c>
      <c r="M208" s="17">
        <f t="shared" si="65"/>
        <v>75.173333333333332</v>
      </c>
      <c r="N208" s="11">
        <f>RANK(M208,$M$208:$M$209)</f>
        <v>1</v>
      </c>
    </row>
    <row r="209" spans="1:14" ht="30" customHeight="1">
      <c r="A209" s="23"/>
      <c r="B209" s="5" t="s">
        <v>543</v>
      </c>
      <c r="C209" s="5" t="s">
        <v>547</v>
      </c>
      <c r="D209" s="5" t="s">
        <v>545</v>
      </c>
      <c r="E209" s="5" t="s">
        <v>548</v>
      </c>
      <c r="F209" s="8">
        <v>101.86</v>
      </c>
      <c r="G209" s="8">
        <v>82.56</v>
      </c>
      <c r="H209" s="8">
        <f t="shared" si="62"/>
        <v>184.42000000000002</v>
      </c>
      <c r="I209" s="8">
        <f t="shared" si="63"/>
        <v>61.473333333333336</v>
      </c>
      <c r="J209" s="10"/>
      <c r="K209" s="8">
        <f t="shared" si="64"/>
        <v>61.473333333333336</v>
      </c>
      <c r="L209" s="8">
        <v>85.8</v>
      </c>
      <c r="M209" s="17">
        <f t="shared" si="65"/>
        <v>73.63666666666667</v>
      </c>
      <c r="N209" s="11">
        <f>RANK(M209,$M$208:$M$209)</f>
        <v>2</v>
      </c>
    </row>
  </sheetData>
  <sortState ref="B41:N43">
    <sortCondition ref="N41:N43"/>
  </sortState>
  <mergeCells count="46">
    <mergeCell ref="A199:A209"/>
    <mergeCell ref="A175:A177"/>
    <mergeCell ref="A178:A189"/>
    <mergeCell ref="A190:A192"/>
    <mergeCell ref="A193:A195"/>
    <mergeCell ref="A196:A198"/>
    <mergeCell ref="A152:A154"/>
    <mergeCell ref="A155:A160"/>
    <mergeCell ref="A161:A163"/>
    <mergeCell ref="A164:A171"/>
    <mergeCell ref="A172:A174"/>
    <mergeCell ref="A124:A126"/>
    <mergeCell ref="A127:A129"/>
    <mergeCell ref="A130:A132"/>
    <mergeCell ref="A133:A148"/>
    <mergeCell ref="A149:A151"/>
    <mergeCell ref="A107:A110"/>
    <mergeCell ref="A111:A115"/>
    <mergeCell ref="A116:A117"/>
    <mergeCell ref="A118:A120"/>
    <mergeCell ref="A121:A123"/>
    <mergeCell ref="A86:A88"/>
    <mergeCell ref="A89:A91"/>
    <mergeCell ref="A92:A94"/>
    <mergeCell ref="A95:A103"/>
    <mergeCell ref="A104:A106"/>
    <mergeCell ref="A67:A69"/>
    <mergeCell ref="A70:A71"/>
    <mergeCell ref="A72:A76"/>
    <mergeCell ref="A77:A79"/>
    <mergeCell ref="A80:A85"/>
    <mergeCell ref="A44:A52"/>
    <mergeCell ref="A53:A55"/>
    <mergeCell ref="A56:A58"/>
    <mergeCell ref="A59:A64"/>
    <mergeCell ref="A65:A66"/>
    <mergeCell ref="A26:A28"/>
    <mergeCell ref="A29:A34"/>
    <mergeCell ref="A35:A37"/>
    <mergeCell ref="A38:A40"/>
    <mergeCell ref="A41:A43"/>
    <mergeCell ref="A2:N2"/>
    <mergeCell ref="A4:A9"/>
    <mergeCell ref="A10:A15"/>
    <mergeCell ref="A16:A21"/>
    <mergeCell ref="A22:A25"/>
  </mergeCells>
  <phoneticPr fontId="5" type="noConversion"/>
  <pageMargins left="0.94488188976377963" right="0.74803149606299213" top="0.98425196850393704" bottom="0.98425196850393704" header="0.51181102362204722" footer="0.51181102362204722"/>
  <pageSetup paperSize="9" scale="7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2022-08-01T09:17:52Z</cp:lastPrinted>
  <dcterms:created xsi:type="dcterms:W3CDTF">2022-06-21T16:34:00Z</dcterms:created>
  <dcterms:modified xsi:type="dcterms:W3CDTF">2022-08-01T09:24:35Z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7C55C3E7BEB043289F19E3FF4E89B003</vt:lpwstr>
  </property>
  <property fmtid="{D5CDD505-2E9C-101B-9397-08002B2CF9AE}" pid="4" name="KSOProductBuildVer">
    <vt:lpwstr>2052-11.1.0.10314</vt:lpwstr>
  </property>
</Properties>
</file>